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codeName="ThisWorkbook" autoCompressPictures="0"/>
  <mc:AlternateContent xmlns:mc="http://schemas.openxmlformats.org/markup-compatibility/2006">
    <mc:Choice Requires="x15">
      <x15ac:absPath xmlns:x15ac="http://schemas.microsoft.com/office/spreadsheetml/2010/11/ac" url="\\192.168.10.48\share\院内共有\初診問診票\★初診関連\"/>
    </mc:Choice>
  </mc:AlternateContent>
  <xr:revisionPtr revIDLastSave="0" documentId="13_ncr:1_{9E57892A-EC37-4DAA-9744-FAD4FBB1F1EA}" xr6:coauthVersionLast="47" xr6:coauthVersionMax="47" xr10:uidLastSave="{00000000-0000-0000-0000-000000000000}"/>
  <workbookProtection workbookAlgorithmName="SHA-512" workbookHashValue="TSCJru2FXDv4v9radYMVD4pn6TQ0thamSxtdijlx8scSpc7NIDGFlLC5zrFXMOZx7YvRWhUSFCAozeDWCNwfTA==" workbookSaltValue="fXb+AdQXxoLQ1ST3z2ha8A==" workbookSpinCount="100000" lockStructure="1"/>
  <bookViews>
    <workbookView xWindow="-120" yWindow="-120" windowWidth="38640" windowHeight="21120" tabRatio="500" xr2:uid="{00000000-000D-0000-FFFF-FFFF00000000}"/>
  </bookViews>
  <sheets>
    <sheet name="基本情報" sheetId="7" r:id="rId1"/>
    <sheet name="問診票①" sheetId="5" r:id="rId2"/>
    <sheet name="問診表②" sheetId="11" r:id="rId3"/>
    <sheet name="治療歴" sheetId="1" r:id="rId4"/>
    <sheet name="妊娠歴" sheetId="6" r:id="rId5"/>
    <sheet name="ART歴" sheetId="3" r:id="rId6"/>
    <sheet name="不育" sheetId="4" r:id="rId7"/>
    <sheet name="当院使用" sheetId="12" r:id="rId8"/>
    <sheet name="c" sheetId="10" r:id="rId9"/>
    <sheet name="S" sheetId="9" r:id="rId10"/>
  </sheets>
  <definedNames>
    <definedName name="_xlnm.Print_Area" localSheetId="3">治療歴!$A$1:$H$44</definedName>
    <definedName name="_xlnm.Print_Area" localSheetId="1">問診票①!$A$1:$H$34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Q2" i="12" l="1"/>
  <c r="KR2" i="12"/>
  <c r="KT2" i="12"/>
  <c r="KS2" i="12"/>
  <c r="DD2" i="12"/>
  <c r="B297" i="10"/>
  <c r="B296" i="10"/>
  <c r="B295" i="10"/>
  <c r="B294" i="10"/>
  <c r="B293" i="10"/>
  <c r="B292" i="10"/>
  <c r="P2" i="12"/>
  <c r="KO2" i="12" l="1"/>
  <c r="KN2" i="12"/>
  <c r="A2" i="12" l="1"/>
  <c r="KM2" i="12"/>
  <c r="KL2" i="12"/>
  <c r="KK2" i="12"/>
  <c r="KJ2" i="12"/>
  <c r="KI2" i="12"/>
  <c r="KH2" i="12"/>
  <c r="KG2" i="12"/>
  <c r="KF2" i="12"/>
  <c r="KE2" i="12"/>
  <c r="FK2" i="12"/>
  <c r="FJ2" i="12"/>
  <c r="EH2" i="12"/>
  <c r="DV2" i="12"/>
  <c r="DU2" i="12"/>
  <c r="DT2" i="12"/>
  <c r="DS2" i="12"/>
  <c r="DR2" i="12"/>
  <c r="DQ2" i="12"/>
  <c r="DP2" i="12"/>
  <c r="DO2" i="12"/>
  <c r="DN2" i="12"/>
  <c r="DM2" i="12"/>
  <c r="DL2" i="12"/>
  <c r="DK2" i="12"/>
  <c r="DJ2" i="12"/>
  <c r="DI2" i="12"/>
  <c r="DH2" i="12"/>
  <c r="DG2" i="12"/>
  <c r="DF2" i="12"/>
  <c r="DY2" i="12"/>
  <c r="FH2" i="12"/>
  <c r="KD2" i="12"/>
  <c r="KC2" i="12"/>
  <c r="KB2" i="12"/>
  <c r="KA2" i="12"/>
  <c r="JZ2" i="12"/>
  <c r="JY2" i="12"/>
  <c r="JX2" i="12"/>
  <c r="JW2" i="12"/>
  <c r="JV2" i="12"/>
  <c r="JU2" i="12"/>
  <c r="JS2" i="12"/>
  <c r="JR2" i="12"/>
  <c r="JQ2" i="12"/>
  <c r="JP2" i="12"/>
  <c r="JO2" i="12"/>
  <c r="JN2" i="12"/>
  <c r="JM2" i="12"/>
  <c r="JL2" i="12"/>
  <c r="JK2" i="12"/>
  <c r="JJ2" i="12"/>
  <c r="JH2" i="12"/>
  <c r="JG2" i="12"/>
  <c r="JF2" i="12"/>
  <c r="JE2" i="12"/>
  <c r="JD2" i="12"/>
  <c r="JC2" i="12"/>
  <c r="JB2" i="12"/>
  <c r="JA2" i="12"/>
  <c r="IZ2" i="12"/>
  <c r="IY2" i="12"/>
  <c r="IW2" i="12"/>
  <c r="IV2" i="12"/>
  <c r="IU2" i="12"/>
  <c r="IT2" i="12"/>
  <c r="IS2" i="12"/>
  <c r="IR2" i="12"/>
  <c r="IQ2" i="12"/>
  <c r="IP2" i="12"/>
  <c r="IO2" i="12"/>
  <c r="IN2" i="12"/>
  <c r="IL2" i="12"/>
  <c r="IK2" i="12"/>
  <c r="IJ2" i="12"/>
  <c r="II2" i="12"/>
  <c r="IH2" i="12"/>
  <c r="IG2" i="12"/>
  <c r="IF2" i="12"/>
  <c r="IE2" i="12"/>
  <c r="ID2" i="12"/>
  <c r="IC2" i="12"/>
  <c r="IA2" i="12"/>
  <c r="HZ2" i="12"/>
  <c r="HY2" i="12"/>
  <c r="HX2" i="12"/>
  <c r="HW2" i="12"/>
  <c r="HV2" i="12"/>
  <c r="HU2" i="12"/>
  <c r="HT2" i="12"/>
  <c r="HS2" i="12"/>
  <c r="HR2" i="12"/>
  <c r="HP2" i="12"/>
  <c r="HO2" i="12"/>
  <c r="HN2" i="12"/>
  <c r="HM2" i="12"/>
  <c r="HL2" i="12"/>
  <c r="HK2" i="12"/>
  <c r="HJ2" i="12"/>
  <c r="HI2" i="12"/>
  <c r="HH2" i="12"/>
  <c r="HG2" i="12"/>
  <c r="HE2" i="12"/>
  <c r="HD2" i="12"/>
  <c r="HC2" i="12"/>
  <c r="HB2" i="12"/>
  <c r="HA2" i="12"/>
  <c r="GZ2" i="12"/>
  <c r="GY2" i="12"/>
  <c r="GX2" i="12"/>
  <c r="GW2" i="12"/>
  <c r="GV2" i="12"/>
  <c r="GS2" i="12"/>
  <c r="GR2" i="12"/>
  <c r="GP2" i="12"/>
  <c r="GO2" i="12"/>
  <c r="GN2" i="12"/>
  <c r="GM2" i="12"/>
  <c r="GJ2" i="12"/>
  <c r="GI2" i="12"/>
  <c r="GH2" i="12"/>
  <c r="GG2" i="12"/>
  <c r="GF2" i="12"/>
  <c r="GE2" i="12"/>
  <c r="GD2" i="12"/>
  <c r="GC2" i="12"/>
  <c r="GB2" i="12"/>
  <c r="GA2" i="12"/>
  <c r="FZ2" i="12"/>
  <c r="FY2" i="12"/>
  <c r="FX2" i="12"/>
  <c r="FW2" i="12"/>
  <c r="FV2" i="12"/>
  <c r="FU2" i="12"/>
  <c r="FT2" i="12"/>
  <c r="FQ2" i="12"/>
  <c r="FP2" i="12"/>
  <c r="FO2" i="12"/>
  <c r="FN2" i="12"/>
  <c r="FI2" i="12"/>
  <c r="FE2" i="12"/>
  <c r="FD2" i="12"/>
  <c r="FC2" i="12"/>
  <c r="FA2" i="12"/>
  <c r="EZ2" i="12"/>
  <c r="EW2" i="12"/>
  <c r="EV2" i="12"/>
  <c r="ET2" i="12"/>
  <c r="ES2" i="12"/>
  <c r="ER2" i="12"/>
  <c r="EQ2" i="12"/>
  <c r="EP2" i="12"/>
  <c r="EO2" i="12"/>
  <c r="EN2" i="12"/>
  <c r="EM2" i="12"/>
  <c r="EL2" i="12"/>
  <c r="EK2" i="12"/>
  <c r="EG2" i="12"/>
  <c r="EF2" i="12"/>
  <c r="EE2" i="12"/>
  <c r="ED2" i="12"/>
  <c r="EC2" i="12"/>
  <c r="EB2" i="12"/>
  <c r="EA2" i="12"/>
  <c r="DZ2" i="12"/>
  <c r="DC2" i="12"/>
  <c r="DB2" i="12"/>
  <c r="DA2" i="12"/>
  <c r="CZ2" i="12"/>
  <c r="CX2" i="12"/>
  <c r="CW2" i="12"/>
  <c r="CV2" i="12"/>
  <c r="CU2" i="12"/>
  <c r="CT2" i="12"/>
  <c r="CS2" i="12"/>
  <c r="CR2" i="12"/>
  <c r="CQ2" i="12"/>
  <c r="CP2" i="12"/>
  <c r="CN2" i="12"/>
  <c r="CM2" i="12"/>
  <c r="CL2" i="12"/>
  <c r="CK2" i="12"/>
  <c r="CJ2" i="12"/>
  <c r="CI2" i="12"/>
  <c r="CH2" i="12"/>
  <c r="CG2" i="12"/>
  <c r="CF2" i="12"/>
  <c r="CE2" i="12"/>
  <c r="CC2" i="12"/>
  <c r="CB2" i="12"/>
  <c r="CA2" i="12"/>
  <c r="BZ2" i="12"/>
  <c r="BY2" i="12"/>
  <c r="BX2" i="12"/>
  <c r="BW2" i="12"/>
  <c r="BT2" i="12"/>
  <c r="BS2" i="12"/>
  <c r="BR2" i="12"/>
  <c r="BQ2" i="12"/>
  <c r="BO2" i="12"/>
  <c r="BN2" i="12"/>
  <c r="BM2" i="12"/>
  <c r="BL2" i="12"/>
  <c r="BK2" i="12"/>
  <c r="BI2" i="12"/>
  <c r="BH2" i="12"/>
  <c r="BG2" i="12"/>
  <c r="BF2" i="12"/>
  <c r="BE2" i="12"/>
  <c r="BD2" i="12"/>
  <c r="BC2" i="12"/>
  <c r="BB2" i="12"/>
  <c r="BA2" i="12"/>
  <c r="AY2" i="12"/>
  <c r="AX2" i="12"/>
  <c r="AW2" i="12"/>
  <c r="AV2" i="12"/>
  <c r="AU2" i="12"/>
  <c r="AT2" i="12"/>
  <c r="AS2" i="12"/>
  <c r="AR2" i="12"/>
  <c r="AQ2" i="12"/>
  <c r="AP2" i="12"/>
  <c r="AN2" i="12"/>
  <c r="AM2" i="12"/>
  <c r="AL2" i="12"/>
  <c r="AK2" i="12"/>
  <c r="AJ2" i="12"/>
  <c r="AI2" i="12"/>
  <c r="AH2" i="12"/>
  <c r="AG2" i="12"/>
  <c r="AD2" i="12"/>
  <c r="AB2" i="12"/>
  <c r="AA2" i="12"/>
  <c r="Y2" i="12"/>
  <c r="X2" i="12"/>
  <c r="W2" i="12"/>
  <c r="U2" i="12"/>
  <c r="T2" i="12"/>
  <c r="S2" i="12"/>
  <c r="O2" i="12"/>
  <c r="M2" i="12"/>
  <c r="L2" i="12"/>
  <c r="K2" i="12"/>
  <c r="J2" i="12"/>
  <c r="H2" i="12"/>
  <c r="G2" i="12"/>
  <c r="F2" i="12"/>
  <c r="E2" i="12"/>
  <c r="D2" i="12"/>
  <c r="C2" i="12"/>
  <c r="B2" i="12"/>
  <c r="B290" i="10"/>
  <c r="B289" i="10"/>
  <c r="B288" i="10"/>
  <c r="B287" i="10"/>
  <c r="B286" i="10"/>
  <c r="B285" i="10"/>
  <c r="B284" i="10"/>
  <c r="B283" i="10"/>
  <c r="B282" i="10"/>
  <c r="B281" i="10"/>
  <c r="B279" i="10"/>
  <c r="B278" i="10"/>
  <c r="B277" i="10"/>
  <c r="B276" i="10"/>
  <c r="B275" i="10"/>
  <c r="B274" i="10"/>
  <c r="B273" i="10"/>
  <c r="B272" i="10"/>
  <c r="B271" i="10"/>
  <c r="B270" i="10"/>
  <c r="B268" i="10"/>
  <c r="B267" i="10"/>
  <c r="B266" i="10"/>
  <c r="B265" i="10"/>
  <c r="B264" i="10"/>
  <c r="B263" i="10"/>
  <c r="B262" i="10"/>
  <c r="B261" i="10"/>
  <c r="B260" i="10"/>
  <c r="B259" i="10"/>
  <c r="B257" i="10"/>
  <c r="B256" i="10"/>
  <c r="B255" i="10"/>
  <c r="B254" i="10"/>
  <c r="B253" i="10"/>
  <c r="B252" i="10"/>
  <c r="B251" i="10"/>
  <c r="B250" i="10"/>
  <c r="B249" i="10"/>
  <c r="B248" i="10"/>
  <c r="B246" i="10"/>
  <c r="B245" i="10"/>
  <c r="B244" i="10"/>
  <c r="B243" i="10"/>
  <c r="B242" i="10"/>
  <c r="B241" i="10"/>
  <c r="B240" i="10"/>
  <c r="B239" i="10"/>
  <c r="B238" i="10"/>
  <c r="B237" i="10"/>
  <c r="B235" i="10"/>
  <c r="B234" i="10"/>
  <c r="B233" i="10"/>
  <c r="B232" i="10"/>
  <c r="B231" i="10"/>
  <c r="B230" i="10"/>
  <c r="B229" i="10"/>
  <c r="B228" i="10"/>
  <c r="B227" i="10"/>
  <c r="B226" i="10"/>
  <c r="B224" i="10"/>
  <c r="B223" i="10"/>
  <c r="B222" i="10"/>
  <c r="B221" i="10"/>
  <c r="B220" i="10"/>
  <c r="B219" i="10"/>
  <c r="B201" i="10"/>
  <c r="B200" i="10"/>
  <c r="B218" i="10"/>
  <c r="B217" i="10"/>
  <c r="B216" i="10"/>
  <c r="B215" i="10"/>
  <c r="B213" i="10"/>
  <c r="B212" i="10"/>
  <c r="B211" i="10"/>
  <c r="B210" i="10"/>
  <c r="B209" i="10"/>
  <c r="B208" i="10"/>
  <c r="B207" i="10"/>
  <c r="B206" i="10"/>
  <c r="B205" i="10"/>
  <c r="B204" i="10"/>
  <c r="B167" i="10"/>
  <c r="B166" i="10"/>
  <c r="B165" i="10"/>
  <c r="B164" i="10"/>
  <c r="B161" i="10"/>
  <c r="B160" i="10"/>
  <c r="B159" i="10"/>
  <c r="B157" i="10"/>
  <c r="B156" i="10"/>
  <c r="B153" i="10"/>
  <c r="B152" i="10"/>
  <c r="B150" i="10"/>
  <c r="B149" i="10"/>
  <c r="B148" i="10"/>
  <c r="B147" i="10"/>
  <c r="B146" i="10"/>
  <c r="B145" i="10"/>
  <c r="B144" i="10"/>
  <c r="B143" i="10"/>
  <c r="B142" i="10"/>
  <c r="B141" i="10"/>
  <c r="B138" i="10"/>
  <c r="B137" i="10"/>
  <c r="B136" i="10"/>
  <c r="B135" i="10"/>
  <c r="B134" i="10"/>
  <c r="B133" i="10"/>
  <c r="B132" i="10"/>
  <c r="B131" i="10"/>
  <c r="B130" i="10"/>
  <c r="B129" i="10"/>
  <c r="B102" i="10"/>
  <c r="B101" i="10"/>
  <c r="B100" i="10"/>
  <c r="B99" i="10"/>
  <c r="B98" i="10"/>
  <c r="B97" i="10"/>
  <c r="B96" i="10"/>
  <c r="B95" i="10"/>
  <c r="B94" i="10"/>
  <c r="B92" i="10"/>
  <c r="B91" i="10"/>
  <c r="B90" i="10"/>
  <c r="B89" i="10"/>
  <c r="B88" i="10"/>
  <c r="B81" i="10"/>
  <c r="B80" i="10"/>
  <c r="B79" i="10"/>
  <c r="B78" i="10"/>
  <c r="B77" i="10"/>
  <c r="B76" i="10"/>
  <c r="B75" i="10"/>
  <c r="B72" i="10"/>
  <c r="B71" i="10"/>
  <c r="B70" i="10"/>
  <c r="B69" i="10"/>
  <c r="B67" i="10"/>
  <c r="B66" i="10"/>
  <c r="B65" i="10"/>
  <c r="B64" i="10"/>
  <c r="B63" i="10"/>
  <c r="B61" i="10"/>
  <c r="B60" i="10"/>
  <c r="B59" i="10"/>
  <c r="B58" i="10"/>
  <c r="B57" i="10"/>
  <c r="B56" i="10"/>
  <c r="B55" i="10"/>
  <c r="B54" i="10"/>
  <c r="B53" i="10"/>
  <c r="B51" i="10"/>
  <c r="B50" i="10"/>
  <c r="B49" i="10"/>
  <c r="B48" i="10"/>
  <c r="B47" i="10"/>
  <c r="B46" i="10"/>
  <c r="B45" i="10"/>
  <c r="B44" i="10"/>
  <c r="B43" i="10"/>
  <c r="B42" i="10"/>
  <c r="B40" i="10"/>
  <c r="B39" i="10"/>
  <c r="B38" i="10"/>
  <c r="B37" i="10"/>
  <c r="B36" i="10"/>
  <c r="B35" i="10"/>
  <c r="B34" i="10"/>
  <c r="B33" i="10"/>
  <c r="B30" i="10"/>
  <c r="B28" i="10"/>
  <c r="B27" i="10"/>
  <c r="B25" i="10"/>
  <c r="B24" i="10"/>
  <c r="B23" i="10"/>
  <c r="B21" i="10"/>
  <c r="B20" i="10"/>
  <c r="B19" i="10"/>
  <c r="B16" i="10"/>
  <c r="B15" i="10"/>
  <c r="B13" i="10"/>
  <c r="B12" i="10"/>
  <c r="B11" i="10"/>
  <c r="B10" i="10"/>
  <c r="B8" i="10"/>
  <c r="B7" i="10"/>
  <c r="B6" i="10"/>
  <c r="B5" i="10"/>
  <c r="B4" i="10"/>
  <c r="B3" i="10"/>
  <c r="B2" i="10"/>
  <c r="B1" i="10"/>
  <c r="B173" i="10"/>
  <c r="B197" i="10"/>
  <c r="B196" i="10"/>
  <c r="B195" i="10"/>
  <c r="B198" i="10"/>
  <c r="B192" i="10"/>
  <c r="B191" i="10"/>
  <c r="B190" i="10"/>
  <c r="B189" i="10"/>
  <c r="B188" i="10"/>
  <c r="B187" i="10"/>
  <c r="B186" i="10"/>
  <c r="B185" i="10"/>
  <c r="B184" i="10"/>
  <c r="B183" i="10"/>
  <c r="B182" i="10"/>
  <c r="B181" i="10"/>
  <c r="B180" i="10"/>
  <c r="B179" i="10"/>
  <c r="B178" i="10"/>
  <c r="B177" i="10"/>
  <c r="B176" i="10"/>
  <c r="B172" i="10"/>
  <c r="B171" i="10"/>
  <c r="B170" i="10"/>
  <c r="B126" i="10"/>
  <c r="B125" i="10"/>
  <c r="B124" i="10"/>
  <c r="B123" i="10"/>
  <c r="B122" i="10"/>
  <c r="B121" i="10"/>
  <c r="B120" i="10"/>
  <c r="B119" i="10"/>
  <c r="B118" i="10"/>
  <c r="B117" i="10"/>
  <c r="B116" i="10"/>
  <c r="B115" i="10"/>
  <c r="B114" i="10"/>
  <c r="B113" i="10"/>
  <c r="B112" i="10"/>
  <c r="B111" i="10"/>
  <c r="B110" i="10"/>
  <c r="B108" i="10"/>
  <c r="B107" i="10"/>
  <c r="B106" i="10"/>
  <c r="B105" i="10"/>
  <c r="B104" i="10"/>
  <c r="B84" i="10"/>
  <c r="B85" i="10"/>
  <c r="B86" i="10"/>
  <c r="B87" i="10"/>
  <c r="B83" i="10"/>
</calcChain>
</file>

<file path=xl/sharedStrings.xml><?xml version="1.0" encoding="utf-8"?>
<sst xmlns="http://schemas.openxmlformats.org/spreadsheetml/2006/main" count="1087" uniqueCount="748">
  <si>
    <t>採血結果</t>
    <rPh sb="0" eb="2">
      <t>サイケツ</t>
    </rPh>
    <rPh sb="2" eb="4">
      <t>ケッカ</t>
    </rPh>
    <phoneticPr fontId="6"/>
  </si>
  <si>
    <t>数値</t>
    <rPh sb="0" eb="2">
      <t>スウチ</t>
    </rPh>
    <phoneticPr fontId="6"/>
  </si>
  <si>
    <t>銅</t>
    <rPh sb="0" eb="1">
      <t>ドウ</t>
    </rPh>
    <phoneticPr fontId="6"/>
  </si>
  <si>
    <t>亜鉛</t>
    <rPh sb="0" eb="2">
      <t>アエン</t>
    </rPh>
    <phoneticPr fontId="6"/>
  </si>
  <si>
    <t>DHEAS</t>
    <phoneticPr fontId="6"/>
  </si>
  <si>
    <t>テストステロン</t>
    <phoneticPr fontId="6"/>
  </si>
  <si>
    <t>血液型</t>
    <rPh sb="0" eb="3">
      <t>ケツエキガタ</t>
    </rPh>
    <phoneticPr fontId="6"/>
  </si>
  <si>
    <t>RPR</t>
    <phoneticPr fontId="6"/>
  </si>
  <si>
    <t>TPHA</t>
    <phoneticPr fontId="6"/>
  </si>
  <si>
    <t>HBsAg</t>
    <phoneticPr fontId="6"/>
  </si>
  <si>
    <t>HCV</t>
    <phoneticPr fontId="6"/>
  </si>
  <si>
    <t>HIV</t>
    <phoneticPr fontId="6"/>
  </si>
  <si>
    <t>葉酸</t>
    <rPh sb="0" eb="2">
      <t>ヨウサン</t>
    </rPh>
    <phoneticPr fontId="6"/>
  </si>
  <si>
    <t>人工授精</t>
    <rPh sb="0" eb="4">
      <t>ジンコウジュセイ</t>
    </rPh>
    <phoneticPr fontId="6"/>
  </si>
  <si>
    <t>採卵</t>
    <rPh sb="0" eb="2">
      <t>サイラン</t>
    </rPh>
    <phoneticPr fontId="6"/>
  </si>
  <si>
    <t>胚移植</t>
    <rPh sb="0" eb="1">
      <t>ハイ</t>
    </rPh>
    <rPh sb="1" eb="3">
      <t>イショク</t>
    </rPh>
    <phoneticPr fontId="6"/>
  </si>
  <si>
    <t>TESE</t>
    <phoneticPr fontId="6"/>
  </si>
  <si>
    <t>例１</t>
    <rPh sb="0" eb="1">
      <t>レイ</t>
    </rPh>
    <phoneticPr fontId="6"/>
  </si>
  <si>
    <t>例２</t>
    <rPh sb="0" eb="1">
      <t>レイ</t>
    </rPh>
    <phoneticPr fontId="6"/>
  </si>
  <si>
    <t>　年　　月</t>
    <rPh sb="1" eb="5">
      <t>ネンゲツ</t>
    </rPh>
    <phoneticPr fontId="6"/>
  </si>
  <si>
    <t>2/3.</t>
    <phoneticPr fontId="6"/>
  </si>
  <si>
    <t>8G1</t>
    <phoneticPr fontId="6"/>
  </si>
  <si>
    <t>-</t>
    <phoneticPr fontId="6"/>
  </si>
  <si>
    <t xml:space="preserve">6G3, 4BA, 3BB, 3CC </t>
    <phoneticPr fontId="6"/>
  </si>
  <si>
    <t>ショート法</t>
    <phoneticPr fontId="6"/>
  </si>
  <si>
    <t>アンタゴニスト法</t>
    <rPh sb="7" eb="8">
      <t>ホウ</t>
    </rPh>
    <phoneticPr fontId="6"/>
  </si>
  <si>
    <t>方法</t>
    <rPh sb="0" eb="2">
      <t>ホウホウ</t>
    </rPh>
    <phoneticPr fontId="6"/>
  </si>
  <si>
    <t>ホルモン補充</t>
    <rPh sb="4" eb="6">
      <t>ホジュウ</t>
    </rPh>
    <phoneticPr fontId="6"/>
  </si>
  <si>
    <t>自然周期</t>
    <rPh sb="0" eb="2">
      <t>シゼン</t>
    </rPh>
    <rPh sb="2" eb="4">
      <t>シュウキ</t>
    </rPh>
    <phoneticPr fontId="6"/>
  </si>
  <si>
    <t>4BA</t>
    <phoneticPr fontId="6"/>
  </si>
  <si>
    <t>6G3+3CC</t>
    <phoneticPr fontId="6"/>
  </si>
  <si>
    <t>妊娠判定</t>
    <rPh sb="0" eb="2">
      <t>ニンシン</t>
    </rPh>
    <rPh sb="2" eb="4">
      <t>ハンテイ</t>
    </rPh>
    <phoneticPr fontId="6"/>
  </si>
  <si>
    <t>妊娠転帰</t>
    <rPh sb="0" eb="2">
      <t>ニンシン</t>
    </rPh>
    <rPh sb="2" eb="4">
      <t>テンキ</t>
    </rPh>
    <phoneticPr fontId="6"/>
  </si>
  <si>
    <t>＋</t>
    <phoneticPr fontId="6"/>
  </si>
  <si>
    <t>ー</t>
    <phoneticPr fontId="6"/>
  </si>
  <si>
    <t>HCG値</t>
    <rPh sb="3" eb="4">
      <t>アタイ</t>
    </rPh>
    <phoneticPr fontId="6"/>
  </si>
  <si>
    <t>&lt;0.5</t>
    <phoneticPr fontId="6"/>
  </si>
  <si>
    <t>心拍確認後8週流産</t>
    <rPh sb="0" eb="2">
      <t>シンパク</t>
    </rPh>
    <rPh sb="2" eb="4">
      <t>カクニン</t>
    </rPh>
    <rPh sb="4" eb="5">
      <t>ゴ</t>
    </rPh>
    <rPh sb="6" eb="7">
      <t>シュウ</t>
    </rPh>
    <phoneticPr fontId="6"/>
  </si>
  <si>
    <t>胎嚢数</t>
    <rPh sb="0" eb="2">
      <t>タイノウ</t>
    </rPh>
    <rPh sb="2" eb="3">
      <t>スウ</t>
    </rPh>
    <phoneticPr fontId="6"/>
  </si>
  <si>
    <t>妻</t>
    <rPh sb="0" eb="1">
      <t>ツマ</t>
    </rPh>
    <phoneticPr fontId="6"/>
  </si>
  <si>
    <t>夫</t>
    <rPh sb="0" eb="1">
      <t>オット</t>
    </rPh>
    <phoneticPr fontId="6"/>
  </si>
  <si>
    <t>TSH</t>
    <phoneticPr fontId="6"/>
  </si>
  <si>
    <t>DHEA</t>
    <phoneticPr fontId="6"/>
  </si>
  <si>
    <t>ビタミンD</t>
    <phoneticPr fontId="6"/>
  </si>
  <si>
    <t>イノシトール</t>
    <phoneticPr fontId="6"/>
  </si>
  <si>
    <t>例</t>
    <rPh sb="0" eb="1">
      <t>レイ</t>
    </rPh>
    <phoneticPr fontId="6"/>
  </si>
  <si>
    <t>タイミング法</t>
    <rPh sb="5" eb="6">
      <t>ホウ</t>
    </rPh>
    <phoneticPr fontId="6"/>
  </si>
  <si>
    <t>使用薬剤（内服、注射、点鼻、貼付、座薬）</t>
    <rPh sb="0" eb="2">
      <t>シヨウ</t>
    </rPh>
    <rPh sb="2" eb="4">
      <t>ヤクザイ</t>
    </rPh>
    <rPh sb="5" eb="7">
      <t>ナイフク</t>
    </rPh>
    <rPh sb="8" eb="10">
      <t>チュウシャ</t>
    </rPh>
    <rPh sb="11" eb="13">
      <t>テンビ</t>
    </rPh>
    <rPh sb="14" eb="16">
      <t>チョウフ</t>
    </rPh>
    <rPh sb="17" eb="19">
      <t>ザヤク</t>
    </rPh>
    <phoneticPr fontId="6"/>
  </si>
  <si>
    <t>(+) or (-)</t>
    <phoneticPr fontId="6"/>
  </si>
  <si>
    <t>ABO型</t>
    <rPh sb="3" eb="4">
      <t>カタ</t>
    </rPh>
    <phoneticPr fontId="6"/>
  </si>
  <si>
    <t>Rh型</t>
    <rPh sb="2" eb="3">
      <t>カタ</t>
    </rPh>
    <phoneticPr fontId="6"/>
  </si>
  <si>
    <t>freeT4</t>
  </si>
  <si>
    <t>TSH</t>
  </si>
  <si>
    <t>HbA1c</t>
  </si>
  <si>
    <t>NK活性</t>
  </si>
  <si>
    <t>ループスアンチコアグラント</t>
  </si>
  <si>
    <t>抗カルジオリピン抗体 IgG</t>
  </si>
  <si>
    <t>抗カルジオリピン抗体 IgM</t>
  </si>
  <si>
    <t>抗CL-beta2GPI複合体抗体 IgG</t>
  </si>
  <si>
    <t>プロトロンビン抗体aPS/PT IgG</t>
  </si>
  <si>
    <t>aPTT</t>
  </si>
  <si>
    <t>PT-INR</t>
  </si>
  <si>
    <t>第XII（12）因子</t>
  </si>
  <si>
    <t>プロテインC活性</t>
  </si>
  <si>
    <t>プロテインS活性</t>
  </si>
  <si>
    <t>抗CL-beta2GPI複合体抗体 IgM</t>
    <phoneticPr fontId="6"/>
  </si>
  <si>
    <t>プロトロンビン抗体aPS/PT IgM</t>
    <phoneticPr fontId="6"/>
  </si>
  <si>
    <t>空腹時血糖 (A)</t>
    <phoneticPr fontId="6"/>
  </si>
  <si>
    <t>インスリン (B) AとBは同時採血</t>
    <rPh sb="14" eb="16">
      <t>ドウジ</t>
    </rPh>
    <rPh sb="16" eb="18">
      <t>サイケツ</t>
    </rPh>
    <phoneticPr fontId="6"/>
  </si>
  <si>
    <t xml:space="preserve"> 　　HOMA-R=AxB/405</t>
    <phoneticPr fontId="6"/>
  </si>
  <si>
    <t>染色体検査</t>
    <rPh sb="0" eb="3">
      <t>センショクタイ</t>
    </rPh>
    <rPh sb="3" eb="5">
      <t>ケンサ</t>
    </rPh>
    <phoneticPr fontId="6"/>
  </si>
  <si>
    <t>妻</t>
    <rPh sb="0" eb="1">
      <t>ツマ</t>
    </rPh>
    <phoneticPr fontId="6"/>
  </si>
  <si>
    <t>夫</t>
    <rPh sb="0" eb="1">
      <t>オット</t>
    </rPh>
    <phoneticPr fontId="6"/>
  </si>
  <si>
    <t>染色体</t>
    <rPh sb="0" eb="3">
      <t>センショクタイ</t>
    </rPh>
    <phoneticPr fontId="6"/>
  </si>
  <si>
    <t>不育検査</t>
    <rPh sb="0" eb="2">
      <t>フイク</t>
    </rPh>
    <rPh sb="2" eb="4">
      <t>ケンサ</t>
    </rPh>
    <phoneticPr fontId="6"/>
  </si>
  <si>
    <t>一般不妊検査・治療</t>
    <rPh sb="0" eb="2">
      <t>イッパン</t>
    </rPh>
    <rPh sb="2" eb="4">
      <t>フニン</t>
    </rPh>
    <rPh sb="4" eb="6">
      <t>ケンサ</t>
    </rPh>
    <rPh sb="7" eb="9">
      <t>チリョウ</t>
    </rPh>
    <phoneticPr fontId="6"/>
  </si>
  <si>
    <t>プロラクチン</t>
    <phoneticPr fontId="6"/>
  </si>
  <si>
    <t>fT4</t>
    <phoneticPr fontId="6"/>
  </si>
  <si>
    <t>25OHビタミンD</t>
    <phoneticPr fontId="6"/>
  </si>
  <si>
    <t>治療歴、検査結果</t>
    <rPh sb="0" eb="3">
      <t>チリョウレキ</t>
    </rPh>
    <rPh sb="4" eb="6">
      <t>ケンサ</t>
    </rPh>
    <rPh sb="6" eb="8">
      <t>ケッカ</t>
    </rPh>
    <phoneticPr fontId="6"/>
  </si>
  <si>
    <t>〜〜〜〜〜〜〜〜〜〜〜〜〜〜〜〜〜〜〜〜〜〜〜〜〜〜〜〜〜〜〜〜〜〜〜〜〜〜〜〜〜</t>
    <phoneticPr fontId="6"/>
  </si>
  <si>
    <t>抗PE抗体 IgG　キニノーゲン(+)</t>
    <phoneticPr fontId="6"/>
  </si>
  <si>
    <t>抗PE抗体 IgM　キニノーゲン(+)</t>
    <phoneticPr fontId="6"/>
  </si>
  <si>
    <t>　　　　　　　　　　キニノーゲン(-)</t>
    <phoneticPr fontId="6"/>
  </si>
  <si>
    <t>リプロ大阪</t>
    <rPh sb="3" eb="5">
      <t>オオサk</t>
    </rPh>
    <phoneticPr fontId="6"/>
  </si>
  <si>
    <t>名</t>
    <rPh sb="0" eb="1">
      <t>メイ</t>
    </rPh>
    <phoneticPr fontId="6"/>
  </si>
  <si>
    <t>住所　</t>
    <phoneticPr fontId="6"/>
  </si>
  <si>
    <t>※郵送の際に当院の封筒を使用してもよろしいですか（選択）</t>
    <rPh sb="25" eb="27">
      <t>センタク</t>
    </rPh>
    <phoneticPr fontId="6"/>
  </si>
  <si>
    <r>
      <t>電話番号</t>
    </r>
    <r>
      <rPr>
        <sz val="10"/>
        <color theme="1"/>
        <rFont val="ＭＳ Ｐゴシック"/>
        <family val="3"/>
        <charset val="128"/>
        <scheme val="minor"/>
      </rPr>
      <t>(自宅)</t>
    </r>
    <rPh sb="0" eb="2">
      <t>デンワ</t>
    </rPh>
    <rPh sb="2" eb="4">
      <t>バンゴウ</t>
    </rPh>
    <rPh sb="5" eb="7">
      <t>ジタク</t>
    </rPh>
    <phoneticPr fontId="6"/>
  </si>
  <si>
    <t>メールアドレス</t>
    <phoneticPr fontId="6"/>
  </si>
  <si>
    <t>フーナー検査</t>
    <phoneticPr fontId="6"/>
  </si>
  <si>
    <t>子宮卵管造影</t>
    <phoneticPr fontId="6"/>
  </si>
  <si>
    <t>子宮鏡検査</t>
    <rPh sb="2" eb="3">
      <t>カガミ</t>
    </rPh>
    <rPh sb="3" eb="5">
      <t>ケンサ</t>
    </rPh>
    <phoneticPr fontId="6"/>
  </si>
  <si>
    <t>治療・妊娠歴</t>
    <rPh sb="0" eb="2">
      <t>チリョウ</t>
    </rPh>
    <rPh sb="3" eb="5">
      <t>ニンシン</t>
    </rPh>
    <rPh sb="5" eb="6">
      <t>レキ</t>
    </rPh>
    <phoneticPr fontId="6"/>
  </si>
  <si>
    <t>　　妊娠歴</t>
    <rPh sb="2" eb="5">
      <t>ニンシンレキ</t>
    </rPh>
    <phoneticPr fontId="6"/>
  </si>
  <si>
    <t>　　　　　　　　　　　　　　　　　　 mg</t>
    <phoneticPr fontId="6"/>
  </si>
  <si>
    <t>　　　　　IU 　                     μg</t>
    <phoneticPr fontId="6"/>
  </si>
  <si>
    <t>　　　　　　　　　　　　　　　　　　μg</t>
    <phoneticPr fontId="6"/>
  </si>
  <si>
    <t>　　　　　　　　　　　　　　　　　 g</t>
    <phoneticPr fontId="6"/>
  </si>
  <si>
    <t>精液検査</t>
    <phoneticPr fontId="6"/>
  </si>
  <si>
    <r>
      <t>１　基本情報　　　　</t>
    </r>
    <r>
      <rPr>
        <b/>
        <sz val="12"/>
        <color rgb="FFFF0000"/>
        <rFont val="ＭＳ Ｐゴシック"/>
        <family val="3"/>
        <charset val="128"/>
        <scheme val="minor"/>
      </rPr>
      <t>全て必須</t>
    </r>
    <phoneticPr fontId="6"/>
  </si>
  <si>
    <r>
      <rPr>
        <b/>
        <sz val="18"/>
        <color rgb="FFFF47A3"/>
        <rFont val="ＭＳ Ｐゴシック"/>
        <family val="3"/>
        <charset val="128"/>
        <scheme val="minor"/>
      </rPr>
      <t>【女性】</t>
    </r>
    <r>
      <rPr>
        <b/>
        <sz val="14"/>
        <color rgb="FFFF47A3"/>
        <rFont val="ＭＳ Ｐゴシック"/>
        <family val="3"/>
        <charset val="128"/>
        <scheme val="minor"/>
      </rPr>
      <t xml:space="preserve"> 　 </t>
    </r>
    <rPh sb="1" eb="3">
      <t>ジョセイ</t>
    </rPh>
    <phoneticPr fontId="6"/>
  </si>
  <si>
    <t>01</t>
    <phoneticPr fontId="6"/>
  </si>
  <si>
    <t>02</t>
    <phoneticPr fontId="6"/>
  </si>
  <si>
    <t>03</t>
    <phoneticPr fontId="6"/>
  </si>
  <si>
    <t>04</t>
    <phoneticPr fontId="6"/>
  </si>
  <si>
    <t>05</t>
    <phoneticPr fontId="6"/>
  </si>
  <si>
    <t>06</t>
    <phoneticPr fontId="6"/>
  </si>
  <si>
    <t>07</t>
    <phoneticPr fontId="6"/>
  </si>
  <si>
    <t>08</t>
    <phoneticPr fontId="6"/>
  </si>
  <si>
    <t>09</t>
    <phoneticPr fontId="6"/>
  </si>
  <si>
    <t>10</t>
    <phoneticPr fontId="6"/>
  </si>
  <si>
    <t>11</t>
  </si>
  <si>
    <t>11</t>
    <phoneticPr fontId="6"/>
  </si>
  <si>
    <t>12</t>
  </si>
  <si>
    <t>12</t>
    <phoneticPr fontId="6"/>
  </si>
  <si>
    <t>13</t>
  </si>
  <si>
    <t>14</t>
  </si>
  <si>
    <t>15</t>
  </si>
  <si>
    <t>16</t>
  </si>
  <si>
    <t>17</t>
  </si>
  <si>
    <t>18</t>
  </si>
  <si>
    <t>19</t>
  </si>
  <si>
    <t>20</t>
  </si>
  <si>
    <t>21</t>
  </si>
  <si>
    <t>22</t>
  </si>
  <si>
    <t>23</t>
  </si>
  <si>
    <t>24</t>
  </si>
  <si>
    <t>25</t>
  </si>
  <si>
    <t>26</t>
  </si>
  <si>
    <t>27</t>
  </si>
  <si>
    <t>28</t>
  </si>
  <si>
    <t>29</t>
  </si>
  <si>
    <t>30</t>
  </si>
  <si>
    <t>31</t>
  </si>
  <si>
    <t>はい</t>
    <phoneticPr fontId="6"/>
  </si>
  <si>
    <t>いいえ</t>
    <phoneticPr fontId="6"/>
  </si>
  <si>
    <t>姓</t>
    <rPh sb="0" eb="1">
      <t>セイ</t>
    </rPh>
    <phoneticPr fontId="6"/>
  </si>
  <si>
    <t>身長(整数)</t>
    <rPh sb="3" eb="5">
      <t>セイスウ</t>
    </rPh>
    <phoneticPr fontId="6"/>
  </si>
  <si>
    <t>体重(整数)</t>
    <phoneticPr fontId="6"/>
  </si>
  <si>
    <t>セカンドオピニオン</t>
  </si>
  <si>
    <t>①</t>
    <phoneticPr fontId="6"/>
  </si>
  <si>
    <t>②</t>
    <phoneticPr fontId="6"/>
  </si>
  <si>
    <t>③</t>
    <phoneticPr fontId="6"/>
  </si>
  <si>
    <t>当院にご予約されたきっかけ</t>
    <rPh sb="0" eb="2">
      <t>トウイン</t>
    </rPh>
    <rPh sb="4" eb="6">
      <t>ヨヤク</t>
    </rPh>
    <phoneticPr fontId="6"/>
  </si>
  <si>
    <t>①</t>
    <phoneticPr fontId="6"/>
  </si>
  <si>
    <t>②</t>
    <phoneticPr fontId="6"/>
  </si>
  <si>
    <t>はい</t>
    <phoneticPr fontId="6"/>
  </si>
  <si>
    <t>いいえ（未婚）</t>
    <rPh sb="4" eb="6">
      <t>ミコン</t>
    </rPh>
    <phoneticPr fontId="6"/>
  </si>
  <si>
    <t>いいえ（離婚）</t>
    <rPh sb="4" eb="6">
      <t>リコン</t>
    </rPh>
    <phoneticPr fontId="6"/>
  </si>
  <si>
    <t>いいえ（婚約）</t>
    <rPh sb="4" eb="6">
      <t>コンヤク</t>
    </rPh>
    <phoneticPr fontId="6"/>
  </si>
  <si>
    <t>はい（再婚）</t>
    <rPh sb="3" eb="5">
      <t>サイコン</t>
    </rPh>
    <phoneticPr fontId="6"/>
  </si>
  <si>
    <t>結婚されている場合、それはいつですか</t>
    <rPh sb="0" eb="2">
      <t>ケッコン</t>
    </rPh>
    <rPh sb="7" eb="9">
      <t>バアイ</t>
    </rPh>
    <phoneticPr fontId="6"/>
  </si>
  <si>
    <t>妊娠したことがありますか</t>
    <rPh sb="0" eb="2">
      <t>ニンシン</t>
    </rPh>
    <phoneticPr fontId="6"/>
  </si>
  <si>
    <t>妊娠を目指したのはいつ頃からですか</t>
    <rPh sb="0" eb="2">
      <t>ニンシン</t>
    </rPh>
    <rPh sb="3" eb="5">
      <t>メザ</t>
    </rPh>
    <rPh sb="11" eb="12">
      <t>ゴロ</t>
    </rPh>
    <phoneticPr fontId="6"/>
  </si>
  <si>
    <t>性行為に支障がありますか</t>
    <rPh sb="0" eb="3">
      <t>セイコウイ</t>
    </rPh>
    <rPh sb="4" eb="6">
      <t>シショウ</t>
    </rPh>
    <phoneticPr fontId="6"/>
  </si>
  <si>
    <t>今までに不妊症の検査をしましたか</t>
    <rPh sb="0" eb="1">
      <t>イマ</t>
    </rPh>
    <rPh sb="4" eb="7">
      <t>フニンショウ</t>
    </rPh>
    <rPh sb="8" eb="10">
      <t>ケンサ</t>
    </rPh>
    <phoneticPr fontId="6"/>
  </si>
  <si>
    <t>松林ブログ　　　</t>
  </si>
  <si>
    <t>その他</t>
  </si>
  <si>
    <t>年</t>
    <rPh sb="0" eb="1">
      <t>ネン</t>
    </rPh>
    <phoneticPr fontId="6"/>
  </si>
  <si>
    <t>月</t>
    <rPh sb="0" eb="1">
      <t>ガツ</t>
    </rPh>
    <phoneticPr fontId="6"/>
  </si>
  <si>
    <t>月経についてお尋ねします</t>
    <rPh sb="0" eb="2">
      <t>ゲッケイ</t>
    </rPh>
    <rPh sb="7" eb="8">
      <t>タズ</t>
    </rPh>
    <phoneticPr fontId="6"/>
  </si>
  <si>
    <t>最終月経開始日</t>
    <rPh sb="0" eb="2">
      <t>サイシュウ</t>
    </rPh>
    <rPh sb="2" eb="4">
      <t>ゲッケイ</t>
    </rPh>
    <rPh sb="4" eb="6">
      <t>カイシ</t>
    </rPh>
    <rPh sb="6" eb="7">
      <t>ビ</t>
    </rPh>
    <phoneticPr fontId="6"/>
  </si>
  <si>
    <t>その前の月経開始日</t>
    <rPh sb="2" eb="3">
      <t>マエ</t>
    </rPh>
    <rPh sb="4" eb="6">
      <t>ゲッケイ</t>
    </rPh>
    <rPh sb="6" eb="8">
      <t>カイシ</t>
    </rPh>
    <rPh sb="8" eb="9">
      <t>ビ</t>
    </rPh>
    <phoneticPr fontId="6"/>
  </si>
  <si>
    <t>月経周期</t>
    <rPh sb="0" eb="2">
      <t>ゲッケイ</t>
    </rPh>
    <rPh sb="2" eb="4">
      <t>シュウキ</t>
    </rPh>
    <phoneticPr fontId="6"/>
  </si>
  <si>
    <t>当院で希望する治療(選択)</t>
    <rPh sb="0" eb="2">
      <t>トウイン</t>
    </rPh>
    <rPh sb="3" eb="5">
      <t>キボウ</t>
    </rPh>
    <rPh sb="7" eb="9">
      <t>チリョウ</t>
    </rPh>
    <rPh sb="10" eb="12">
      <t>センタク</t>
    </rPh>
    <phoneticPr fontId="6"/>
  </si>
  <si>
    <t>その他</t>
    <rPh sb="2" eb="3">
      <t>タ</t>
    </rPh>
    <phoneticPr fontId="6"/>
  </si>
  <si>
    <t>整の場合</t>
    <rPh sb="0" eb="1">
      <t>トトノ</t>
    </rPh>
    <rPh sb="2" eb="4">
      <t>バアイ</t>
    </rPh>
    <phoneticPr fontId="6"/>
  </si>
  <si>
    <t>日周期</t>
    <rPh sb="0" eb="1">
      <t>ニチ</t>
    </rPh>
    <rPh sb="1" eb="3">
      <t>シュウキ</t>
    </rPh>
    <phoneticPr fontId="6"/>
  </si>
  <si>
    <t>不整の場合</t>
    <rPh sb="0" eb="2">
      <t>フセイ</t>
    </rPh>
    <rPh sb="3" eb="5">
      <t>バアイ</t>
    </rPh>
    <phoneticPr fontId="6"/>
  </si>
  <si>
    <t>最短で</t>
    <rPh sb="0" eb="2">
      <t>サイタン</t>
    </rPh>
    <phoneticPr fontId="6"/>
  </si>
  <si>
    <t>最長で</t>
    <rPh sb="0" eb="2">
      <t>サイチョウ</t>
    </rPh>
    <phoneticPr fontId="6"/>
  </si>
  <si>
    <t>月経の量</t>
    <rPh sb="0" eb="2">
      <t>ゲッケイ</t>
    </rPh>
    <rPh sb="3" eb="4">
      <t>リョウ</t>
    </rPh>
    <phoneticPr fontId="6"/>
  </si>
  <si>
    <t>月経痛</t>
    <rPh sb="0" eb="3">
      <t>ゲッケイツウ</t>
    </rPh>
    <phoneticPr fontId="6"/>
  </si>
  <si>
    <t>初潮</t>
    <rPh sb="0" eb="2">
      <t>ショチョウ</t>
    </rPh>
    <phoneticPr fontId="6"/>
  </si>
  <si>
    <t>歳</t>
    <rPh sb="0" eb="1">
      <t>サイ</t>
    </rPh>
    <phoneticPr fontId="6"/>
  </si>
  <si>
    <t>原因物質</t>
    <rPh sb="0" eb="2">
      <t>ゲンイン</t>
    </rPh>
    <rPh sb="2" eb="4">
      <t>ブッシツ</t>
    </rPh>
    <phoneticPr fontId="6"/>
  </si>
  <si>
    <t>症状</t>
    <rPh sb="0" eb="2">
      <t>ショウジョウ</t>
    </rPh>
    <phoneticPr fontId="6"/>
  </si>
  <si>
    <t>①</t>
    <phoneticPr fontId="6"/>
  </si>
  <si>
    <t>②</t>
    <phoneticPr fontId="6"/>
  </si>
  <si>
    <t>③</t>
    <phoneticPr fontId="6"/>
  </si>
  <si>
    <t>④</t>
    <phoneticPr fontId="6"/>
  </si>
  <si>
    <t>⑤</t>
    <phoneticPr fontId="6"/>
  </si>
  <si>
    <t>(西暦)</t>
    <rPh sb="1" eb="3">
      <t>セイレキ</t>
    </rPh>
    <phoneticPr fontId="6"/>
  </si>
  <si>
    <t>血縁のご家族に下記の病気の方はいますか</t>
    <phoneticPr fontId="6"/>
  </si>
  <si>
    <t>高血圧</t>
  </si>
  <si>
    <t>糖尿病</t>
  </si>
  <si>
    <t>脳梗塞</t>
  </si>
  <si>
    <t>心筋梗塞</t>
  </si>
  <si>
    <t>狭心症</t>
  </si>
  <si>
    <t>肺塞栓症</t>
  </si>
  <si>
    <t>深部静脈血栓症</t>
  </si>
  <si>
    <t>癌</t>
  </si>
  <si>
    <t>肉腫</t>
  </si>
  <si>
    <t>いる場合は誰かを記載</t>
    <rPh sb="2" eb="4">
      <t>バアイ</t>
    </rPh>
    <rPh sb="5" eb="6">
      <t>ダレ</t>
    </rPh>
    <rPh sb="8" eb="10">
      <t>キサイ</t>
    </rPh>
    <phoneticPr fontId="6"/>
  </si>
  <si>
    <t>職業上、有機溶剤を使用していますか</t>
    <phoneticPr fontId="6"/>
  </si>
  <si>
    <t>職業上、放射線や放射性物質を使用していますか</t>
    <phoneticPr fontId="6"/>
  </si>
  <si>
    <t>万一輸血が必要になった場合、何か問題はありますか</t>
    <phoneticPr fontId="6"/>
  </si>
  <si>
    <t>１日</t>
    <rPh sb="1" eb="2">
      <t>ニチ</t>
    </rPh>
    <phoneticPr fontId="6"/>
  </si>
  <si>
    <t>週</t>
    <rPh sb="0" eb="1">
      <t>シュウ</t>
    </rPh>
    <phoneticPr fontId="6"/>
  </si>
  <si>
    <t>病名・手術名等</t>
    <rPh sb="0" eb="2">
      <t>ビョウメイ</t>
    </rPh>
    <rPh sb="3" eb="5">
      <t>シュジュツ</t>
    </rPh>
    <rPh sb="5" eb="6">
      <t>メイ</t>
    </rPh>
    <rPh sb="6" eb="7">
      <t>ナド</t>
    </rPh>
    <phoneticPr fontId="6"/>
  </si>
  <si>
    <t>サプリメント名</t>
    <rPh sb="6" eb="7">
      <t>メイ</t>
    </rPh>
    <phoneticPr fontId="6"/>
  </si>
  <si>
    <t>量</t>
    <rPh sb="0" eb="1">
      <t>ヤクリョウ</t>
    </rPh>
    <phoneticPr fontId="6"/>
  </si>
  <si>
    <t>潜在性甲状腺機能低下症</t>
    <rPh sb="0" eb="3">
      <t>センザイセイ</t>
    </rPh>
    <rPh sb="3" eb="6">
      <t>コウジョウセン</t>
    </rPh>
    <rPh sb="6" eb="11">
      <t>キノウテイカショウ</t>
    </rPh>
    <phoneticPr fontId="6"/>
  </si>
  <si>
    <t xml:space="preserve">チラーヂンS 25㎍ 1錠 </t>
    <rPh sb="12" eb="13">
      <t>ジョウ</t>
    </rPh>
    <phoneticPr fontId="6"/>
  </si>
  <si>
    <t>薬剤名と1日の合計内服量</t>
    <rPh sb="0" eb="2">
      <t>ヤクザイ</t>
    </rPh>
    <rPh sb="2" eb="3">
      <t>メイ</t>
    </rPh>
    <rPh sb="5" eb="6">
      <t>ニチ</t>
    </rPh>
    <rPh sb="7" eb="9">
      <t>ゴウケイ</t>
    </rPh>
    <rPh sb="9" eb="11">
      <t>ナイフク</t>
    </rPh>
    <rPh sb="11" eb="12">
      <t>リョウ</t>
    </rPh>
    <phoneticPr fontId="6"/>
  </si>
  <si>
    <t>実施</t>
    <rPh sb="0" eb="2">
      <t>ジッシ</t>
    </rPh>
    <phoneticPr fontId="6"/>
  </si>
  <si>
    <t>未実施</t>
    <rPh sb="0" eb="3">
      <t>ミジッシ</t>
    </rPh>
    <phoneticPr fontId="6"/>
  </si>
  <si>
    <t>正常</t>
    <rPh sb="0" eb="2">
      <t>セイジョウ</t>
    </rPh>
    <phoneticPr fontId="6"/>
  </si>
  <si>
    <t>異常</t>
    <rPh sb="0" eb="2">
      <t>イジョウ</t>
    </rPh>
    <phoneticPr fontId="6"/>
  </si>
  <si>
    <t>異常の場合の詳細</t>
    <rPh sb="0" eb="2">
      <t>イジョウ</t>
    </rPh>
    <rPh sb="3" eb="5">
      <t>バアイ</t>
    </rPh>
    <rPh sb="6" eb="8">
      <t>ショウサイ</t>
    </rPh>
    <phoneticPr fontId="6"/>
  </si>
  <si>
    <t>数が少ない</t>
    <rPh sb="0" eb="1">
      <t>カズ</t>
    </rPh>
    <rPh sb="2" eb="3">
      <t>スク</t>
    </rPh>
    <phoneticPr fontId="6"/>
  </si>
  <si>
    <t>無精子症</t>
    <rPh sb="0" eb="1">
      <t>ム</t>
    </rPh>
    <rPh sb="1" eb="3">
      <t>セイシ</t>
    </rPh>
    <rPh sb="3" eb="4">
      <t>ショウ</t>
    </rPh>
    <phoneticPr fontId="6"/>
  </si>
  <si>
    <t>動きがよくない</t>
    <rPh sb="0" eb="1">
      <t>ウゴ</t>
    </rPh>
    <phoneticPr fontId="6"/>
  </si>
  <si>
    <t>㎝</t>
    <phoneticPr fontId="6"/>
  </si>
  <si>
    <t>kg</t>
    <phoneticPr fontId="6"/>
  </si>
  <si>
    <t>本</t>
    <rPh sb="0" eb="1">
      <t>ホン</t>
    </rPh>
    <phoneticPr fontId="6"/>
  </si>
  <si>
    <t>病院で処方されている薬はありますか</t>
    <rPh sb="0" eb="2">
      <t>ビョウイン</t>
    </rPh>
    <rPh sb="3" eb="5">
      <t>ショホウ</t>
    </rPh>
    <rPh sb="10" eb="11">
      <t>クスリ</t>
    </rPh>
    <phoneticPr fontId="6"/>
  </si>
  <si>
    <t>DHEA</t>
    <phoneticPr fontId="6"/>
  </si>
  <si>
    <t>葉酸</t>
    <rPh sb="0" eb="2">
      <t>ヨウサン</t>
    </rPh>
    <phoneticPr fontId="6"/>
  </si>
  <si>
    <t>イノシトール</t>
    <phoneticPr fontId="6"/>
  </si>
  <si>
    <t>亜鉛</t>
    <rPh sb="0" eb="2">
      <t>アエン</t>
    </rPh>
    <phoneticPr fontId="6"/>
  </si>
  <si>
    <t>IU</t>
    <phoneticPr fontId="6"/>
  </si>
  <si>
    <t>mg</t>
    <phoneticPr fontId="6"/>
  </si>
  <si>
    <t>μg</t>
    <phoneticPr fontId="6"/>
  </si>
  <si>
    <t>g</t>
    <phoneticPr fontId="6"/>
  </si>
  <si>
    <t>回</t>
    <rPh sb="0" eb="1">
      <t>カイ</t>
    </rPh>
    <phoneticPr fontId="6"/>
  </si>
  <si>
    <t>51以上</t>
    <rPh sb="2" eb="4">
      <t>イジョウ</t>
    </rPh>
    <phoneticPr fontId="6"/>
  </si>
  <si>
    <t>有</t>
    <rPh sb="0" eb="1">
      <t>ア</t>
    </rPh>
    <phoneticPr fontId="6"/>
  </si>
  <si>
    <t>無</t>
    <rPh sb="0" eb="1">
      <t>ナ</t>
    </rPh>
    <phoneticPr fontId="6"/>
  </si>
  <si>
    <t>(+)</t>
    <phoneticPr fontId="6"/>
  </si>
  <si>
    <t>(-)</t>
    <phoneticPr fontId="6"/>
  </si>
  <si>
    <t>A</t>
    <phoneticPr fontId="6"/>
  </si>
  <si>
    <t>B</t>
    <phoneticPr fontId="6"/>
  </si>
  <si>
    <t>O</t>
    <phoneticPr fontId="6"/>
  </si>
  <si>
    <t>AB</t>
    <phoneticPr fontId="6"/>
  </si>
  <si>
    <t>経膣分娩</t>
  </si>
  <si>
    <t>帝王切開</t>
  </si>
  <si>
    <t>死産(22週以降)</t>
  </si>
  <si>
    <t>化学流産(胎嚢確認前)</t>
  </si>
  <si>
    <t>妊娠中絶</t>
  </si>
  <si>
    <t>子宮外妊娠</t>
  </si>
  <si>
    <t>西暦年/月</t>
    <rPh sb="0" eb="2">
      <t>セイレキ</t>
    </rPh>
    <rPh sb="2" eb="3">
      <t>ネン</t>
    </rPh>
    <rPh sb="4" eb="5">
      <t>ツキ</t>
    </rPh>
    <phoneticPr fontId="6"/>
  </si>
  <si>
    <t>例</t>
    <rPh sb="0" eb="1">
      <t>レイ</t>
    </rPh>
    <phoneticPr fontId="6"/>
  </si>
  <si>
    <t>自然妊娠</t>
    <rPh sb="0" eb="2">
      <t>シゼン</t>
    </rPh>
    <rPh sb="2" eb="4">
      <t>ニンシン</t>
    </rPh>
    <phoneticPr fontId="6"/>
  </si>
  <si>
    <t>タイミング</t>
    <phoneticPr fontId="6"/>
  </si>
  <si>
    <t>人工授精</t>
    <rPh sb="0" eb="4">
      <t>ジンコウジュセイ</t>
    </rPh>
    <phoneticPr fontId="6"/>
  </si>
  <si>
    <t>新鮮胚移植</t>
    <rPh sb="0" eb="2">
      <t>シンセン</t>
    </rPh>
    <rPh sb="2" eb="3">
      <t>ハイ</t>
    </rPh>
    <rPh sb="3" eb="5">
      <t>イショク</t>
    </rPh>
    <phoneticPr fontId="6"/>
  </si>
  <si>
    <t>不育治療(手入力)</t>
    <rPh sb="0" eb="2">
      <t>フイク</t>
    </rPh>
    <rPh sb="2" eb="4">
      <t>チリョウ</t>
    </rPh>
    <rPh sb="5" eb="6">
      <t>テ</t>
    </rPh>
    <rPh sb="6" eb="8">
      <t>ニュウリョク</t>
    </rPh>
    <phoneticPr fontId="6"/>
  </si>
  <si>
    <t>バイアスピリン、ヘパリン</t>
    <phoneticPr fontId="6"/>
  </si>
  <si>
    <t>2017/4</t>
    <phoneticPr fontId="6"/>
  </si>
  <si>
    <t>2506g</t>
    <phoneticPr fontId="6"/>
  </si>
  <si>
    <t>自然周期</t>
    <rPh sb="0" eb="2">
      <t>シゼン</t>
    </rPh>
    <rPh sb="2" eb="4">
      <t>シュウキ</t>
    </rPh>
    <phoneticPr fontId="6"/>
  </si>
  <si>
    <t>低刺激</t>
    <rPh sb="0" eb="3">
      <t>テイシゲキ</t>
    </rPh>
    <phoneticPr fontId="6"/>
  </si>
  <si>
    <t>中刺激</t>
    <rPh sb="0" eb="1">
      <t>チュウ</t>
    </rPh>
    <rPh sb="1" eb="3">
      <t>シゲキ</t>
    </rPh>
    <phoneticPr fontId="6"/>
  </si>
  <si>
    <t>ショート法</t>
    <rPh sb="4" eb="5">
      <t>ホウ</t>
    </rPh>
    <phoneticPr fontId="6"/>
  </si>
  <si>
    <t>ロング法</t>
    <rPh sb="3" eb="4">
      <t>ホウ</t>
    </rPh>
    <phoneticPr fontId="6"/>
  </si>
  <si>
    <t>ランダムスタート</t>
    <phoneticPr fontId="6"/>
  </si>
  <si>
    <t>ホルモン補充周期</t>
    <rPh sb="4" eb="6">
      <t>ホジュウ</t>
    </rPh>
    <rPh sb="6" eb="8">
      <t>シュウキ</t>
    </rPh>
    <phoneticPr fontId="6"/>
  </si>
  <si>
    <t>不明</t>
    <rPh sb="0" eb="2">
      <t>フメイ</t>
    </rPh>
    <phoneticPr fontId="6"/>
  </si>
  <si>
    <t>　　　凍結胚移植</t>
    <phoneticPr fontId="6"/>
  </si>
  <si>
    <t>チラーヂン</t>
  </si>
  <si>
    <t>グリコラン</t>
  </si>
  <si>
    <t>アスピリン</t>
  </si>
  <si>
    <t>ヘパリン</t>
  </si>
  <si>
    <t>イントラリピッド</t>
  </si>
  <si>
    <t>IVIG　　　</t>
  </si>
  <si>
    <t>ステロイド</t>
  </si>
  <si>
    <t>ピシバニール</t>
  </si>
  <si>
    <t>オルガラン</t>
  </si>
  <si>
    <t>夫リンパ球免疫療法</t>
  </si>
  <si>
    <t>治療１</t>
    <rPh sb="0" eb="2">
      <t>チリョウ</t>
    </rPh>
    <phoneticPr fontId="6"/>
  </si>
  <si>
    <t>治療２</t>
    <rPh sb="0" eb="2">
      <t>チリョウ</t>
    </rPh>
    <phoneticPr fontId="6"/>
  </si>
  <si>
    <t>治療３</t>
    <rPh sb="0" eb="2">
      <t>チリョウ</t>
    </rPh>
    <phoneticPr fontId="6"/>
  </si>
  <si>
    <t>治療４</t>
    <rPh sb="0" eb="2">
      <t>チリョウ</t>
    </rPh>
    <phoneticPr fontId="6"/>
  </si>
  <si>
    <t>体重</t>
  </si>
  <si>
    <t>結婚有無</t>
  </si>
  <si>
    <t>結婚年</t>
  </si>
  <si>
    <t>結婚月</t>
  </si>
  <si>
    <t>妊娠有無</t>
  </si>
  <si>
    <t>妊娠年</t>
  </si>
  <si>
    <t>妊娠月</t>
  </si>
  <si>
    <t>性行為</t>
  </si>
  <si>
    <t>性行為詳細</t>
  </si>
  <si>
    <t>不妊検査有無</t>
  </si>
  <si>
    <t>不妊検査詳細</t>
  </si>
  <si>
    <t>月経周期整</t>
  </si>
  <si>
    <t>月経量</t>
  </si>
  <si>
    <t>月経痛</t>
  </si>
  <si>
    <t>喫煙有無</t>
  </si>
  <si>
    <t>喫煙量</t>
  </si>
  <si>
    <t>飲酒有無</t>
  </si>
  <si>
    <t>飲酒量</t>
  </si>
  <si>
    <t>有機溶剤有無</t>
  </si>
  <si>
    <t>放射性物質有無</t>
  </si>
  <si>
    <t>ウサギ</t>
  </si>
  <si>
    <t>落花生</t>
  </si>
  <si>
    <t>輸血</t>
  </si>
  <si>
    <t>子宮癌検診</t>
  </si>
  <si>
    <t>アレルギー有無</t>
  </si>
  <si>
    <t>既往歴有無</t>
  </si>
  <si>
    <t>内服薬有無</t>
  </si>
  <si>
    <t>サプリ１-５</t>
  </si>
  <si>
    <t>家族歴脳梗塞</t>
  </si>
  <si>
    <t>家族歴心筋梗塞</t>
  </si>
  <si>
    <t>家族歴狭心症</t>
  </si>
  <si>
    <t>家族歴肺塞栓</t>
  </si>
  <si>
    <t>家族歴血栓症</t>
  </si>
  <si>
    <t>家族歴高血圧</t>
  </si>
  <si>
    <t>家族歴糖尿病</t>
  </si>
  <si>
    <t>家族歴癌</t>
  </si>
  <si>
    <t>家族歴肉腫</t>
  </si>
  <si>
    <t>治療回数タイミング</t>
  </si>
  <si>
    <t>治療回数IUI</t>
  </si>
  <si>
    <t>治療回数採卵</t>
  </si>
  <si>
    <t>治療回数胚移植</t>
  </si>
  <si>
    <t>治療回数TESE</t>
  </si>
  <si>
    <t>精液検査有無</t>
  </si>
  <si>
    <t>フーナー有無</t>
  </si>
  <si>
    <t>HSG有無</t>
  </si>
  <si>
    <t>HPY有無</t>
  </si>
  <si>
    <t>クラミジア有無</t>
  </si>
  <si>
    <t>排卵誘発剤有無</t>
  </si>
  <si>
    <t>【患者登録にひもづけ】</t>
  </si>
  <si>
    <t>感染症RPR日付</t>
  </si>
  <si>
    <t>感染症TPHA日付</t>
  </si>
  <si>
    <t>感染症HB日付</t>
  </si>
  <si>
    <t>感染症HCV日付</t>
  </si>
  <si>
    <t>感染症HIV日付</t>
  </si>
  <si>
    <t>【夫の結果は、計算式にして感染症に飛ばす】</t>
  </si>
  <si>
    <t>銅結果</t>
  </si>
  <si>
    <t>亜鉛結果</t>
  </si>
  <si>
    <t>DHEAｓ結果</t>
  </si>
  <si>
    <t>テストケッカ</t>
  </si>
  <si>
    <t>VD結果</t>
  </si>
  <si>
    <t>TPO抗体</t>
  </si>
  <si>
    <t>抗CL-beta2GPI複合体抗体 IgM</t>
  </si>
  <si>
    <t>プロトロンビン抗体aPS/PT IgM</t>
  </si>
  <si>
    <t>不育症治療１</t>
  </si>
  <si>
    <t>不育症治療２</t>
  </si>
  <si>
    <t>不育症治療３</t>
  </si>
  <si>
    <t>不育症治療４</t>
  </si>
  <si>
    <t>妊娠
週数</t>
    <rPh sb="0" eb="2">
      <t>ニンシン</t>
    </rPh>
    <rPh sb="3" eb="5">
      <t>シュウスウ</t>
    </rPh>
    <phoneticPr fontId="6"/>
  </si>
  <si>
    <t>性
別</t>
    <rPh sb="0" eb="1">
      <t>セイ</t>
    </rPh>
    <rPh sb="2" eb="3">
      <t>ベツ</t>
    </rPh>
    <phoneticPr fontId="6"/>
  </si>
  <si>
    <t>出生時
体重</t>
    <rPh sb="0" eb="2">
      <t>シュッセイ</t>
    </rPh>
    <rPh sb="2" eb="3">
      <t>ジ</t>
    </rPh>
    <rPh sb="4" eb="6">
      <t>タイジュウ</t>
    </rPh>
    <phoneticPr fontId="6"/>
  </si>
  <si>
    <t>男</t>
    <rPh sb="0" eb="1">
      <t>オトコ</t>
    </rPh>
    <phoneticPr fontId="6"/>
  </si>
  <si>
    <t>46,XX</t>
    <phoneticPr fontId="6"/>
  </si>
  <si>
    <t>詳細</t>
    <rPh sb="0" eb="2">
      <t>ショウサイ</t>
    </rPh>
    <phoneticPr fontId="6"/>
  </si>
  <si>
    <t>時期(西暦 or 年齢)</t>
    <rPh sb="0" eb="2">
      <t>ジキ</t>
    </rPh>
    <rPh sb="3" eb="5">
      <t>セイレキ</t>
    </rPh>
    <rPh sb="9" eb="11">
      <t>ネンレイ</t>
    </rPh>
    <phoneticPr fontId="6"/>
  </si>
  <si>
    <t>回</t>
    <rPh sb="0" eb="1">
      <t>カイ</t>
    </rPh>
    <phoneticPr fontId="6"/>
  </si>
  <si>
    <t>郵便番号</t>
    <rPh sb="0" eb="4">
      <t>ユウビンバンゴウ</t>
    </rPh>
    <phoneticPr fontId="6"/>
  </si>
  <si>
    <t>大阪ID</t>
    <rPh sb="0" eb="2">
      <t>オオサカ</t>
    </rPh>
    <phoneticPr fontId="6"/>
  </si>
  <si>
    <t>←詳細は次ページに記載</t>
    <rPh sb="1" eb="3">
      <t>ショウサイ</t>
    </rPh>
    <rPh sb="4" eb="5">
      <t>ツギ</t>
    </rPh>
    <rPh sb="9" eb="11">
      <t>キサイ</t>
    </rPh>
    <phoneticPr fontId="6"/>
  </si>
  <si>
    <t>その前の月経</t>
    <rPh sb="2" eb="3">
      <t>マエ</t>
    </rPh>
    <rPh sb="4" eb="6">
      <t>ゲッケイ</t>
    </rPh>
    <phoneticPr fontId="6"/>
  </si>
  <si>
    <t>多い</t>
    <rPh sb="0" eb="1">
      <t>オオ</t>
    </rPh>
    <phoneticPr fontId="6"/>
  </si>
  <si>
    <t>少ない</t>
    <rPh sb="0" eb="1">
      <t>スク</t>
    </rPh>
    <phoneticPr fontId="6"/>
  </si>
  <si>
    <t>強い</t>
    <rPh sb="0" eb="1">
      <t>ツヨ</t>
    </rPh>
    <phoneticPr fontId="6"/>
  </si>
  <si>
    <t>弱い</t>
    <rPh sb="0" eb="1">
      <t>ヨワ</t>
    </rPh>
    <phoneticPr fontId="6"/>
  </si>
  <si>
    <t>精液検査異常</t>
    <rPh sb="4" eb="6">
      <t>イジョウ</t>
    </rPh>
    <phoneticPr fontId="6"/>
  </si>
  <si>
    <t>フーナー異常</t>
    <phoneticPr fontId="6"/>
  </si>
  <si>
    <t>HSG異常</t>
    <phoneticPr fontId="6"/>
  </si>
  <si>
    <t>HPY異常</t>
    <phoneticPr fontId="6"/>
  </si>
  <si>
    <t>クラミジア異常</t>
    <phoneticPr fontId="6"/>
  </si>
  <si>
    <t>排卵誘発剤詳細</t>
    <rPh sb="5" eb="7">
      <t>ショウサイ</t>
    </rPh>
    <phoneticPr fontId="6"/>
  </si>
  <si>
    <t>精液検査詳細</t>
    <phoneticPr fontId="6"/>
  </si>
  <si>
    <t>フーナー詳細</t>
    <phoneticPr fontId="6"/>
  </si>
  <si>
    <t>HSG詳細</t>
    <phoneticPr fontId="6"/>
  </si>
  <si>
    <t>HPY詳細</t>
    <phoneticPr fontId="6"/>
  </si>
  <si>
    <t>クラミジア詳細</t>
    <phoneticPr fontId="6"/>
  </si>
  <si>
    <t>感染症RPR結果</t>
    <rPh sb="6" eb="8">
      <t>ケッカ</t>
    </rPh>
    <phoneticPr fontId="6"/>
  </si>
  <si>
    <t>感染症TPHA結果</t>
    <phoneticPr fontId="6"/>
  </si>
  <si>
    <t>感染症HB結果</t>
    <phoneticPr fontId="6"/>
  </si>
  <si>
    <t>感染症HCV結果</t>
    <phoneticPr fontId="6"/>
  </si>
  <si>
    <t>感染症HIV結果</t>
    <phoneticPr fontId="6"/>
  </si>
  <si>
    <t>夫感染症RPR日付</t>
    <rPh sb="0" eb="1">
      <t>オット</t>
    </rPh>
    <phoneticPr fontId="6"/>
  </si>
  <si>
    <t>夫感染症TPHA日付</t>
    <rPh sb="1" eb="4">
      <t>カンセンショウ</t>
    </rPh>
    <phoneticPr fontId="6"/>
  </si>
  <si>
    <t>夫感染症HB日付</t>
    <phoneticPr fontId="6"/>
  </si>
  <si>
    <t>夫感染症HCV日付</t>
    <phoneticPr fontId="6"/>
  </si>
  <si>
    <t>夫感染症HIV日付</t>
    <phoneticPr fontId="6"/>
  </si>
  <si>
    <t>夫感染症RPR結果</t>
    <rPh sb="7" eb="9">
      <t>ケッカ</t>
    </rPh>
    <phoneticPr fontId="6"/>
  </si>
  <si>
    <t>夫感染症TPHA結果</t>
    <phoneticPr fontId="6"/>
  </si>
  <si>
    <t>夫感染症HB結果</t>
    <phoneticPr fontId="6"/>
  </si>
  <si>
    <t>夫感染症HCV結果</t>
    <phoneticPr fontId="6"/>
  </si>
  <si>
    <t>夫感染症HIV結果</t>
    <phoneticPr fontId="6"/>
  </si>
  <si>
    <t>AMH日付</t>
    <phoneticPr fontId="6"/>
  </si>
  <si>
    <t>AMH数値</t>
    <rPh sb="3" eb="5">
      <t>スウチ</t>
    </rPh>
    <phoneticPr fontId="6"/>
  </si>
  <si>
    <t>甲状腺日付</t>
    <rPh sb="0" eb="3">
      <t>コウジョウセン</t>
    </rPh>
    <rPh sb="3" eb="5">
      <t>ヒヅケ</t>
    </rPh>
    <phoneticPr fontId="6"/>
  </si>
  <si>
    <t>AMH(ng/mL)</t>
    <phoneticPr fontId="6"/>
  </si>
  <si>
    <t>【耐糖能新規作成】</t>
    <rPh sb="1" eb="4">
      <t>タイトウノウ</t>
    </rPh>
    <rPh sb="4" eb="6">
      <t>シンキ</t>
    </rPh>
    <rPh sb="6" eb="8">
      <t>サクセイ</t>
    </rPh>
    <phoneticPr fontId="6"/>
  </si>
  <si>
    <t>【不育】</t>
    <rPh sb="1" eb="3">
      <t>フイク</t>
    </rPh>
    <phoneticPr fontId="6"/>
  </si>
  <si>
    <t>TPO抗体</t>
    <rPh sb="3" eb="5">
      <t>コウタイ</t>
    </rPh>
    <phoneticPr fontId="6"/>
  </si>
  <si>
    <t>【銅亜鉛新規作成】前医銅亜鉛</t>
    <rPh sb="1" eb="2">
      <t>ドウ</t>
    </rPh>
    <rPh sb="2" eb="4">
      <t>アエン</t>
    </rPh>
    <rPh sb="4" eb="6">
      <t>シンキ</t>
    </rPh>
    <rPh sb="6" eb="8">
      <t>サクセイ</t>
    </rPh>
    <rPh sb="9" eb="11">
      <t>ゼンイ</t>
    </rPh>
    <rPh sb="11" eb="12">
      <t>ドウ</t>
    </rPh>
    <rPh sb="12" eb="14">
      <t>アエン</t>
    </rPh>
    <phoneticPr fontId="6"/>
  </si>
  <si>
    <t>【低反応新規作成】前医低反応</t>
    <rPh sb="1" eb="2">
      <t>テイ</t>
    </rPh>
    <rPh sb="2" eb="4">
      <t>ハンノウ</t>
    </rPh>
    <rPh sb="4" eb="6">
      <t>シンキ</t>
    </rPh>
    <rPh sb="6" eb="8">
      <t>サクセイ</t>
    </rPh>
    <rPh sb="9" eb="11">
      <t>ゼンイ</t>
    </rPh>
    <rPh sb="11" eb="12">
      <t>テイ</t>
    </rPh>
    <rPh sb="12" eb="14">
      <t>ハンノウ</t>
    </rPh>
    <phoneticPr fontId="6"/>
  </si>
  <si>
    <t>【甲状腺新規作成】日付記入</t>
    <rPh sb="1" eb="4">
      <t>コウジョウセン</t>
    </rPh>
    <rPh sb="4" eb="6">
      <t>シンキ</t>
    </rPh>
    <rPh sb="6" eb="8">
      <t>サクセイ</t>
    </rPh>
    <rPh sb="9" eb="11">
      <t>ヒヅケ</t>
    </rPh>
    <rPh sb="11" eb="13">
      <t>キニュウ</t>
    </rPh>
    <phoneticPr fontId="6"/>
  </si>
  <si>
    <t>採血年月日(西暦)</t>
    <rPh sb="0" eb="2">
      <t>サイケツ</t>
    </rPh>
    <rPh sb="2" eb="5">
      <t>ネンガッピ</t>
    </rPh>
    <rPh sb="6" eb="8">
      <t>セイレキ</t>
    </rPh>
    <phoneticPr fontId="6"/>
  </si>
  <si>
    <t>染色体検査妻</t>
    <rPh sb="0" eb="3">
      <t>センショクタイ</t>
    </rPh>
    <rPh sb="3" eb="5">
      <t>ケンサ</t>
    </rPh>
    <rPh sb="5" eb="6">
      <t>ツマ</t>
    </rPh>
    <phoneticPr fontId="6"/>
  </si>
  <si>
    <t>染色体検査夫</t>
    <rPh sb="0" eb="3">
      <t>センショクタイ</t>
    </rPh>
    <rPh sb="3" eb="5">
      <t>ケンサ</t>
    </rPh>
    <rPh sb="5" eb="6">
      <t>オット</t>
    </rPh>
    <phoneticPr fontId="6"/>
  </si>
  <si>
    <t>【妊娠】</t>
    <rPh sb="1" eb="3">
      <t>ニンシン</t>
    </rPh>
    <phoneticPr fontId="6"/>
  </si>
  <si>
    <t>週数１</t>
    <rPh sb="0" eb="2">
      <t>シュウスウ</t>
    </rPh>
    <phoneticPr fontId="6"/>
  </si>
  <si>
    <t>週数２</t>
    <rPh sb="0" eb="2">
      <t>シュウスウ</t>
    </rPh>
    <phoneticPr fontId="6"/>
  </si>
  <si>
    <t>週数３</t>
    <rPh sb="0" eb="2">
      <t>シュウスウ</t>
    </rPh>
    <phoneticPr fontId="6"/>
  </si>
  <si>
    <t>週数４</t>
    <rPh sb="0" eb="2">
      <t>シュウスウ</t>
    </rPh>
    <phoneticPr fontId="6"/>
  </si>
  <si>
    <t>週数５</t>
    <rPh sb="0" eb="2">
      <t>シュウスウ</t>
    </rPh>
    <phoneticPr fontId="6"/>
  </si>
  <si>
    <t>週数６</t>
    <rPh sb="0" eb="2">
      <t>シュウスウ</t>
    </rPh>
    <phoneticPr fontId="6"/>
  </si>
  <si>
    <t>週数７</t>
    <rPh sb="0" eb="2">
      <t>シュウスウ</t>
    </rPh>
    <phoneticPr fontId="6"/>
  </si>
  <si>
    <t>週数８</t>
    <rPh sb="0" eb="2">
      <t>シュウスウ</t>
    </rPh>
    <phoneticPr fontId="6"/>
  </si>
  <si>
    <t>週数９</t>
    <rPh sb="0" eb="2">
      <t>シュウスウ</t>
    </rPh>
    <phoneticPr fontId="6"/>
  </si>
  <si>
    <t>週数１０</t>
    <rPh sb="0" eb="2">
      <t>シュウスウ</t>
    </rPh>
    <phoneticPr fontId="6"/>
  </si>
  <si>
    <t>妊娠転帰１</t>
    <rPh sb="0" eb="2">
      <t>ニンシン</t>
    </rPh>
    <rPh sb="2" eb="4">
      <t>テンキ</t>
    </rPh>
    <phoneticPr fontId="6"/>
  </si>
  <si>
    <t>妊娠転帰２</t>
    <rPh sb="0" eb="2">
      <t>ニンシン</t>
    </rPh>
    <rPh sb="2" eb="4">
      <t>テンキ</t>
    </rPh>
    <phoneticPr fontId="6"/>
  </si>
  <si>
    <t>妊娠転帰３</t>
    <rPh sb="0" eb="2">
      <t>ニンシン</t>
    </rPh>
    <rPh sb="2" eb="4">
      <t>テンキ</t>
    </rPh>
    <phoneticPr fontId="6"/>
  </si>
  <si>
    <t>妊娠転帰４</t>
    <rPh sb="0" eb="2">
      <t>ニンシン</t>
    </rPh>
    <rPh sb="2" eb="4">
      <t>テンキ</t>
    </rPh>
    <phoneticPr fontId="6"/>
  </si>
  <si>
    <t>妊娠転帰５</t>
    <rPh sb="0" eb="2">
      <t>ニンシン</t>
    </rPh>
    <rPh sb="2" eb="4">
      <t>テンキ</t>
    </rPh>
    <phoneticPr fontId="6"/>
  </si>
  <si>
    <t>妊娠転帰６</t>
    <rPh sb="0" eb="2">
      <t>ニンシン</t>
    </rPh>
    <rPh sb="2" eb="4">
      <t>テンキ</t>
    </rPh>
    <phoneticPr fontId="6"/>
  </si>
  <si>
    <t>妊娠転帰７</t>
    <rPh sb="0" eb="2">
      <t>ニンシン</t>
    </rPh>
    <rPh sb="2" eb="4">
      <t>テンキ</t>
    </rPh>
    <phoneticPr fontId="6"/>
  </si>
  <si>
    <t>妊娠転帰８</t>
    <rPh sb="0" eb="2">
      <t>ニンシン</t>
    </rPh>
    <rPh sb="2" eb="4">
      <t>テンキ</t>
    </rPh>
    <phoneticPr fontId="6"/>
  </si>
  <si>
    <t>妊娠転帰９</t>
    <rPh sb="0" eb="2">
      <t>ニンシン</t>
    </rPh>
    <rPh sb="2" eb="4">
      <t>テンキ</t>
    </rPh>
    <phoneticPr fontId="6"/>
  </si>
  <si>
    <t>妊娠転帰１０</t>
    <rPh sb="0" eb="2">
      <t>ニンシン</t>
    </rPh>
    <rPh sb="2" eb="4">
      <t>テンキ</t>
    </rPh>
    <phoneticPr fontId="6"/>
  </si>
  <si>
    <t>性別１</t>
    <rPh sb="0" eb="2">
      <t>セイベツ</t>
    </rPh>
    <phoneticPr fontId="6"/>
  </si>
  <si>
    <t>性別２</t>
    <rPh sb="0" eb="2">
      <t>セイベツ</t>
    </rPh>
    <phoneticPr fontId="6"/>
  </si>
  <si>
    <t>性別３</t>
    <rPh sb="0" eb="2">
      <t>セイベツ</t>
    </rPh>
    <phoneticPr fontId="6"/>
  </si>
  <si>
    <t>性別４</t>
    <rPh sb="0" eb="2">
      <t>セイベツ</t>
    </rPh>
    <phoneticPr fontId="6"/>
  </si>
  <si>
    <t>性別５</t>
    <rPh sb="0" eb="2">
      <t>セイベツ</t>
    </rPh>
    <phoneticPr fontId="6"/>
  </si>
  <si>
    <t>性別６</t>
    <rPh sb="0" eb="2">
      <t>セイベツ</t>
    </rPh>
    <phoneticPr fontId="6"/>
  </si>
  <si>
    <t>性別７</t>
    <rPh sb="0" eb="2">
      <t>セイベツ</t>
    </rPh>
    <phoneticPr fontId="6"/>
  </si>
  <si>
    <t>性別８</t>
    <rPh sb="0" eb="2">
      <t>セイベツ</t>
    </rPh>
    <phoneticPr fontId="6"/>
  </si>
  <si>
    <t>性別９</t>
    <rPh sb="0" eb="2">
      <t>セイベツ</t>
    </rPh>
    <phoneticPr fontId="6"/>
  </si>
  <si>
    <t>性別１０</t>
    <rPh sb="0" eb="2">
      <t>セイベツ</t>
    </rPh>
    <phoneticPr fontId="6"/>
  </si>
  <si>
    <t>出生体重１</t>
    <rPh sb="0" eb="2">
      <t>シュッセイ</t>
    </rPh>
    <rPh sb="2" eb="4">
      <t>タイジュウ</t>
    </rPh>
    <phoneticPr fontId="6"/>
  </si>
  <si>
    <t>出生体重２</t>
    <rPh sb="0" eb="2">
      <t>シュッセイ</t>
    </rPh>
    <rPh sb="2" eb="4">
      <t>タイジュウ</t>
    </rPh>
    <phoneticPr fontId="6"/>
  </si>
  <si>
    <t>出生体重３</t>
    <rPh sb="0" eb="2">
      <t>シュッセイ</t>
    </rPh>
    <rPh sb="2" eb="4">
      <t>タイジュウ</t>
    </rPh>
    <phoneticPr fontId="6"/>
  </si>
  <si>
    <t>出生体重４</t>
    <rPh sb="0" eb="2">
      <t>シュッセイ</t>
    </rPh>
    <rPh sb="2" eb="4">
      <t>タイジュウ</t>
    </rPh>
    <phoneticPr fontId="6"/>
  </si>
  <si>
    <t>出生体重５</t>
    <rPh sb="0" eb="2">
      <t>シュッセイ</t>
    </rPh>
    <rPh sb="2" eb="4">
      <t>タイジュウ</t>
    </rPh>
    <phoneticPr fontId="6"/>
  </si>
  <si>
    <t>出生体重６</t>
    <rPh sb="0" eb="2">
      <t>シュッセイ</t>
    </rPh>
    <rPh sb="2" eb="4">
      <t>タイジュウ</t>
    </rPh>
    <phoneticPr fontId="6"/>
  </si>
  <si>
    <t>出生体重７</t>
    <rPh sb="0" eb="2">
      <t>シュッセイ</t>
    </rPh>
    <rPh sb="2" eb="4">
      <t>タイジュウ</t>
    </rPh>
    <phoneticPr fontId="6"/>
  </si>
  <si>
    <t>出生体重８</t>
    <rPh sb="0" eb="2">
      <t>シュッセイ</t>
    </rPh>
    <rPh sb="2" eb="4">
      <t>タイジュウ</t>
    </rPh>
    <phoneticPr fontId="6"/>
  </si>
  <si>
    <t>出生体重９</t>
    <rPh sb="0" eb="2">
      <t>シュッセイ</t>
    </rPh>
    <rPh sb="2" eb="4">
      <t>タイジュウ</t>
    </rPh>
    <phoneticPr fontId="6"/>
  </si>
  <si>
    <t>出生体重１０</t>
    <rPh sb="0" eb="2">
      <t>シュッセイ</t>
    </rPh>
    <rPh sb="2" eb="4">
      <t>タイジュウ</t>
    </rPh>
    <phoneticPr fontId="6"/>
  </si>
  <si>
    <t>妊娠方法１</t>
    <rPh sb="0" eb="2">
      <t>ニンシン</t>
    </rPh>
    <rPh sb="2" eb="4">
      <t>ホウホウ</t>
    </rPh>
    <phoneticPr fontId="6"/>
  </si>
  <si>
    <t>妊娠方法２</t>
    <rPh sb="0" eb="2">
      <t>ニンシン</t>
    </rPh>
    <rPh sb="2" eb="4">
      <t>ホウホウ</t>
    </rPh>
    <phoneticPr fontId="6"/>
  </si>
  <si>
    <t>妊娠方法３</t>
    <rPh sb="0" eb="2">
      <t>ニンシン</t>
    </rPh>
    <rPh sb="2" eb="4">
      <t>ホウホウ</t>
    </rPh>
    <phoneticPr fontId="6"/>
  </si>
  <si>
    <t>妊娠方法４</t>
    <rPh sb="0" eb="2">
      <t>ニンシン</t>
    </rPh>
    <rPh sb="2" eb="4">
      <t>ホウホウ</t>
    </rPh>
    <phoneticPr fontId="6"/>
  </si>
  <si>
    <t>妊娠方法５</t>
    <rPh sb="0" eb="2">
      <t>ニンシン</t>
    </rPh>
    <rPh sb="2" eb="4">
      <t>ホウホウ</t>
    </rPh>
    <phoneticPr fontId="6"/>
  </si>
  <si>
    <t>妊娠方法６</t>
    <rPh sb="0" eb="2">
      <t>ニンシン</t>
    </rPh>
    <rPh sb="2" eb="4">
      <t>ホウホウ</t>
    </rPh>
    <phoneticPr fontId="6"/>
  </si>
  <si>
    <t>妊娠方法７</t>
    <rPh sb="0" eb="2">
      <t>ニンシン</t>
    </rPh>
    <rPh sb="2" eb="4">
      <t>ホウホウ</t>
    </rPh>
    <phoneticPr fontId="6"/>
  </si>
  <si>
    <t>妊娠方法８</t>
    <rPh sb="0" eb="2">
      <t>ニンシン</t>
    </rPh>
    <rPh sb="2" eb="4">
      <t>ホウホウ</t>
    </rPh>
    <phoneticPr fontId="6"/>
  </si>
  <si>
    <t>妊娠方法９</t>
    <rPh sb="0" eb="2">
      <t>ニンシン</t>
    </rPh>
    <rPh sb="2" eb="4">
      <t>ホウホウ</t>
    </rPh>
    <phoneticPr fontId="6"/>
  </si>
  <si>
    <t>妊娠方法１０</t>
    <rPh sb="0" eb="2">
      <t>ニンシン</t>
    </rPh>
    <rPh sb="2" eb="4">
      <t>ホウホウ</t>
    </rPh>
    <phoneticPr fontId="6"/>
  </si>
  <si>
    <t>不育治療１</t>
    <rPh sb="0" eb="2">
      <t>フイク</t>
    </rPh>
    <rPh sb="2" eb="4">
      <t>チリョウ</t>
    </rPh>
    <phoneticPr fontId="6"/>
  </si>
  <si>
    <t>不育治療２</t>
    <rPh sb="0" eb="2">
      <t>フイク</t>
    </rPh>
    <rPh sb="2" eb="4">
      <t>チリョウ</t>
    </rPh>
    <phoneticPr fontId="6"/>
  </si>
  <si>
    <t>不育治療３</t>
    <rPh sb="0" eb="2">
      <t>フイク</t>
    </rPh>
    <rPh sb="2" eb="4">
      <t>チリョウ</t>
    </rPh>
    <phoneticPr fontId="6"/>
  </si>
  <si>
    <t>不育治療４</t>
    <rPh sb="0" eb="2">
      <t>フイク</t>
    </rPh>
    <rPh sb="2" eb="4">
      <t>チリョウ</t>
    </rPh>
    <phoneticPr fontId="6"/>
  </si>
  <si>
    <t>不育治療５</t>
    <rPh sb="0" eb="2">
      <t>フイク</t>
    </rPh>
    <rPh sb="2" eb="4">
      <t>チリョウ</t>
    </rPh>
    <phoneticPr fontId="6"/>
  </si>
  <si>
    <t>不育治療６</t>
    <rPh sb="0" eb="2">
      <t>フイク</t>
    </rPh>
    <rPh sb="2" eb="4">
      <t>チリョウ</t>
    </rPh>
    <phoneticPr fontId="6"/>
  </si>
  <si>
    <t>不育治療７</t>
    <rPh sb="0" eb="2">
      <t>フイク</t>
    </rPh>
    <rPh sb="2" eb="4">
      <t>チリョウ</t>
    </rPh>
    <phoneticPr fontId="6"/>
  </si>
  <si>
    <t>不育治療８</t>
    <rPh sb="0" eb="2">
      <t>フイク</t>
    </rPh>
    <rPh sb="2" eb="4">
      <t>チリョウ</t>
    </rPh>
    <phoneticPr fontId="6"/>
  </si>
  <si>
    <t>不育治療９</t>
    <rPh sb="0" eb="2">
      <t>フイク</t>
    </rPh>
    <rPh sb="2" eb="4">
      <t>チリョウ</t>
    </rPh>
    <phoneticPr fontId="6"/>
  </si>
  <si>
    <t>不育治療１０</t>
    <rPh sb="0" eb="2">
      <t>フイク</t>
    </rPh>
    <rPh sb="2" eb="4">
      <t>チリョウ</t>
    </rPh>
    <phoneticPr fontId="6"/>
  </si>
  <si>
    <t>染色体検査１</t>
    <rPh sb="0" eb="3">
      <t>センショクタイ</t>
    </rPh>
    <rPh sb="3" eb="5">
      <t>ケンサ</t>
    </rPh>
    <phoneticPr fontId="6"/>
  </si>
  <si>
    <t>染色体検査２</t>
    <rPh sb="0" eb="3">
      <t>センショクタイ</t>
    </rPh>
    <rPh sb="3" eb="5">
      <t>ケンサ</t>
    </rPh>
    <phoneticPr fontId="6"/>
  </si>
  <si>
    <t>染色体検査３</t>
    <rPh sb="0" eb="3">
      <t>センショクタイ</t>
    </rPh>
    <rPh sb="3" eb="5">
      <t>ケンサ</t>
    </rPh>
    <phoneticPr fontId="6"/>
  </si>
  <si>
    <t>染色体検査４</t>
    <rPh sb="0" eb="3">
      <t>センショクタイ</t>
    </rPh>
    <rPh sb="3" eb="5">
      <t>ケンサ</t>
    </rPh>
    <phoneticPr fontId="6"/>
  </si>
  <si>
    <t>染色体検査５</t>
    <rPh sb="0" eb="3">
      <t>センショクタイ</t>
    </rPh>
    <rPh sb="3" eb="5">
      <t>ケンサ</t>
    </rPh>
    <phoneticPr fontId="6"/>
  </si>
  <si>
    <t>染色体検査６</t>
    <rPh sb="0" eb="3">
      <t>センショクタイ</t>
    </rPh>
    <rPh sb="3" eb="5">
      <t>ケンサ</t>
    </rPh>
    <phoneticPr fontId="6"/>
  </si>
  <si>
    <t>染色体検査７</t>
    <rPh sb="0" eb="3">
      <t>センショクタイ</t>
    </rPh>
    <rPh sb="3" eb="5">
      <t>ケンサ</t>
    </rPh>
    <phoneticPr fontId="6"/>
  </si>
  <si>
    <t>染色体検査８</t>
    <rPh sb="0" eb="3">
      <t>センショクタイ</t>
    </rPh>
    <rPh sb="3" eb="5">
      <t>ケンサ</t>
    </rPh>
    <phoneticPr fontId="6"/>
  </si>
  <si>
    <t>染色体検査９</t>
    <rPh sb="0" eb="3">
      <t>センショクタイ</t>
    </rPh>
    <rPh sb="3" eb="5">
      <t>ケンサ</t>
    </rPh>
    <phoneticPr fontId="6"/>
  </si>
  <si>
    <t>染色体検査１０</t>
    <rPh sb="0" eb="3">
      <t>センショクタイ</t>
    </rPh>
    <rPh sb="3" eb="5">
      <t>ケンサ</t>
    </rPh>
    <phoneticPr fontId="6"/>
  </si>
  <si>
    <t>今まで行った不育治療歴（選択）</t>
    <rPh sb="0" eb="1">
      <t>イマ</t>
    </rPh>
    <rPh sb="3" eb="4">
      <t>オコナ</t>
    </rPh>
    <rPh sb="6" eb="8">
      <t>フイク</t>
    </rPh>
    <rPh sb="8" eb="10">
      <t>チリョウ</t>
    </rPh>
    <rPh sb="10" eb="11">
      <t>レキ</t>
    </rPh>
    <rPh sb="12" eb="14">
      <t>センタク</t>
    </rPh>
    <phoneticPr fontId="6"/>
  </si>
  <si>
    <t>空腹時血糖</t>
    <phoneticPr fontId="6"/>
  </si>
  <si>
    <t>インスリン</t>
    <phoneticPr fontId="6"/>
  </si>
  <si>
    <t>HOMA</t>
    <phoneticPr fontId="6"/>
  </si>
  <si>
    <t>希望する治療</t>
  </si>
  <si>
    <t>希望する治療2</t>
    <phoneticPr fontId="6"/>
  </si>
  <si>
    <t>希望する治療3</t>
    <phoneticPr fontId="6"/>
  </si>
  <si>
    <t>希望する治療4</t>
    <phoneticPr fontId="6"/>
  </si>
  <si>
    <t>予約したきかっけ2</t>
    <phoneticPr fontId="6"/>
  </si>
  <si>
    <t>月経周期短</t>
    <phoneticPr fontId="6"/>
  </si>
  <si>
    <t>月経周期長</t>
    <phoneticPr fontId="6"/>
  </si>
  <si>
    <t>初潮</t>
    <phoneticPr fontId="6"/>
  </si>
  <si>
    <t>禁忌物質</t>
  </si>
  <si>
    <t>禁忌物質2</t>
    <phoneticPr fontId="6"/>
  </si>
  <si>
    <t>禁忌物質3</t>
    <phoneticPr fontId="6"/>
  </si>
  <si>
    <t>禁忌物質4</t>
    <phoneticPr fontId="6"/>
  </si>
  <si>
    <t>禁忌原因</t>
    <phoneticPr fontId="6"/>
  </si>
  <si>
    <t>禁忌原因2</t>
    <phoneticPr fontId="6"/>
  </si>
  <si>
    <t>禁忌原因3</t>
    <phoneticPr fontId="6"/>
  </si>
  <si>
    <t>禁忌原因4</t>
    <phoneticPr fontId="6"/>
  </si>
  <si>
    <t>既往歴詳細</t>
  </si>
  <si>
    <t>既往歴詳細2</t>
    <phoneticPr fontId="6"/>
  </si>
  <si>
    <t>既往歴詳細3</t>
    <phoneticPr fontId="6"/>
  </si>
  <si>
    <t>既往歴詳細4</t>
    <phoneticPr fontId="6"/>
  </si>
  <si>
    <t>既往歴詳細5</t>
    <phoneticPr fontId="6"/>
  </si>
  <si>
    <t>既往歴時期</t>
    <phoneticPr fontId="6"/>
  </si>
  <si>
    <t>既往歴時期2</t>
    <phoneticPr fontId="6"/>
  </si>
  <si>
    <t>既往歴時期3</t>
    <phoneticPr fontId="6"/>
  </si>
  <si>
    <t>既往歴時期4</t>
    <phoneticPr fontId="6"/>
  </si>
  <si>
    <t>既往歴時期5</t>
    <phoneticPr fontId="6"/>
  </si>
  <si>
    <t>内服薬病名2</t>
    <phoneticPr fontId="6"/>
  </si>
  <si>
    <t>内服薬病名</t>
    <phoneticPr fontId="6"/>
  </si>
  <si>
    <t>内服薬病名3</t>
    <phoneticPr fontId="6"/>
  </si>
  <si>
    <t>内服薬</t>
    <phoneticPr fontId="6"/>
  </si>
  <si>
    <t>内服薬2</t>
    <phoneticPr fontId="6"/>
  </si>
  <si>
    <t>内服薬3</t>
    <phoneticPr fontId="6"/>
  </si>
  <si>
    <t>サプリ量2</t>
  </si>
  <si>
    <t>サプリ量3</t>
  </si>
  <si>
    <t>サプリ量4</t>
  </si>
  <si>
    <t>サプリ量5</t>
  </si>
  <si>
    <t>サプリ量</t>
    <phoneticPr fontId="6"/>
  </si>
  <si>
    <t>メアド</t>
    <phoneticPr fontId="6"/>
  </si>
  <si>
    <t>自宅電話</t>
    <rPh sb="2" eb="4">
      <t>デンワ</t>
    </rPh>
    <phoneticPr fontId="6"/>
  </si>
  <si>
    <t>携帯</t>
    <phoneticPr fontId="6"/>
  </si>
  <si>
    <t>職業</t>
    <phoneticPr fontId="6"/>
  </si>
  <si>
    <t>身長</t>
    <phoneticPr fontId="6"/>
  </si>
  <si>
    <t>妊娠年月１</t>
    <rPh sb="2" eb="4">
      <t>ネンゲツ</t>
    </rPh>
    <phoneticPr fontId="6"/>
  </si>
  <si>
    <t>妊娠年月２</t>
    <rPh sb="2" eb="4">
      <t>ネンゲツ</t>
    </rPh>
    <phoneticPr fontId="6"/>
  </si>
  <si>
    <t>妊娠年月３</t>
    <rPh sb="2" eb="4">
      <t>ネンゲツ</t>
    </rPh>
    <phoneticPr fontId="6"/>
  </si>
  <si>
    <t>妊娠年月４</t>
    <rPh sb="2" eb="4">
      <t>ネンゲツ</t>
    </rPh>
    <phoneticPr fontId="6"/>
  </si>
  <si>
    <t>妊娠年月５</t>
    <rPh sb="2" eb="4">
      <t>ネンゲツ</t>
    </rPh>
    <phoneticPr fontId="6"/>
  </si>
  <si>
    <t>妊娠年月６</t>
    <rPh sb="2" eb="4">
      <t>ネンゲツ</t>
    </rPh>
    <phoneticPr fontId="6"/>
  </si>
  <si>
    <t>妊娠年月７</t>
    <rPh sb="2" eb="4">
      <t>ネンゲツ</t>
    </rPh>
    <phoneticPr fontId="6"/>
  </si>
  <si>
    <t>妊娠年月８</t>
    <rPh sb="2" eb="4">
      <t>ネンゲツ</t>
    </rPh>
    <phoneticPr fontId="6"/>
  </si>
  <si>
    <t>妊娠年月９</t>
    <rPh sb="2" eb="4">
      <t>ネンゲツ</t>
    </rPh>
    <phoneticPr fontId="6"/>
  </si>
  <si>
    <t>妊娠年月１０</t>
    <rPh sb="2" eb="4">
      <t>ネンゲツ</t>
    </rPh>
    <phoneticPr fontId="6"/>
  </si>
  <si>
    <t>NK活性</t>
    <phoneticPr fontId="6"/>
  </si>
  <si>
    <t>抗カルジオリピン抗体 IgG</t>
    <phoneticPr fontId="6"/>
  </si>
  <si>
    <t>抗PE抗体 IgG　キニノーゲン(+)</t>
    <phoneticPr fontId="6"/>
  </si>
  <si>
    <t>抗PE抗体 IgM　キニノーゲン(+)</t>
    <phoneticPr fontId="6"/>
  </si>
  <si>
    <t>抗PE抗体 IgM　キニノーゲン(-)</t>
    <phoneticPr fontId="6"/>
  </si>
  <si>
    <t>抗カルジオリピン抗体 IgM</t>
    <phoneticPr fontId="6"/>
  </si>
  <si>
    <t>抗PE抗体 IgG　キニノーゲン(-)</t>
    <phoneticPr fontId="6"/>
  </si>
  <si>
    <t>プロトロンビン抗体aPS/PT IgG</t>
    <phoneticPr fontId="6"/>
  </si>
  <si>
    <t>プロテインC活性</t>
    <phoneticPr fontId="6"/>
  </si>
  <si>
    <t>患者ID</t>
    <phoneticPr fontId="6"/>
  </si>
  <si>
    <t>最終月経</t>
    <phoneticPr fontId="6"/>
  </si>
  <si>
    <t>予約したきかっけ</t>
    <phoneticPr fontId="6"/>
  </si>
  <si>
    <t>ビタミンD(㎍ではなくIUで記載)</t>
    <rPh sb="14" eb="16">
      <t>キサイ</t>
    </rPh>
    <phoneticPr fontId="6"/>
  </si>
  <si>
    <t>中</t>
    <rPh sb="0" eb="1">
      <t>チュウ</t>
    </rPh>
    <phoneticPr fontId="6"/>
  </si>
  <si>
    <t>患者ＩＤ</t>
    <rPh sb="0" eb="2">
      <t>カンジャ</t>
    </rPh>
    <phoneticPr fontId="6"/>
  </si>
  <si>
    <t>男</t>
    <rPh sb="0" eb="1">
      <t>オトコ</t>
    </rPh>
    <phoneticPr fontId="6"/>
  </si>
  <si>
    <t>女</t>
    <rPh sb="0" eb="1">
      <t>オンナ</t>
    </rPh>
    <phoneticPr fontId="6"/>
  </si>
  <si>
    <t>一般不妊検査</t>
    <phoneticPr fontId="6"/>
  </si>
  <si>
    <t>不育検査/治療</t>
    <phoneticPr fontId="6"/>
  </si>
  <si>
    <t>オプション検査/治療（着床障害関連）</t>
    <phoneticPr fontId="6"/>
  </si>
  <si>
    <t>凍結胚移植(自然周期)</t>
    <rPh sb="0" eb="2">
      <t>トウケツ</t>
    </rPh>
    <rPh sb="2" eb="3">
      <t>ハイ</t>
    </rPh>
    <rPh sb="3" eb="5">
      <t>イショク</t>
    </rPh>
    <rPh sb="6" eb="8">
      <t>シゼン</t>
    </rPh>
    <rPh sb="8" eb="10">
      <t>シュウキ</t>
    </rPh>
    <phoneticPr fontId="6"/>
  </si>
  <si>
    <t>凍結胚移植(ホルモン補充周期)</t>
    <rPh sb="0" eb="2">
      <t>トウケツ</t>
    </rPh>
    <rPh sb="2" eb="3">
      <t>ハイ</t>
    </rPh>
    <rPh sb="3" eb="5">
      <t>イショク</t>
    </rPh>
    <rPh sb="10" eb="12">
      <t>ホジュウ</t>
    </rPh>
    <rPh sb="12" eb="14">
      <t>シュウキ</t>
    </rPh>
    <phoneticPr fontId="6"/>
  </si>
  <si>
    <t>凍結胚移植(周期名不明)</t>
    <rPh sb="0" eb="2">
      <t>トウケツ</t>
    </rPh>
    <rPh sb="2" eb="3">
      <t>ハイ</t>
    </rPh>
    <rPh sb="3" eb="5">
      <t>イショク</t>
    </rPh>
    <rPh sb="6" eb="8">
      <t>シュウキ</t>
    </rPh>
    <rPh sb="8" eb="9">
      <t>メイ</t>
    </rPh>
    <rPh sb="9" eb="11">
      <t>フメイ</t>
    </rPh>
    <phoneticPr fontId="6"/>
  </si>
  <si>
    <r>
      <t>女性問診票①　　　　</t>
    </r>
    <r>
      <rPr>
        <sz val="12"/>
        <color rgb="FFFF47A3"/>
        <rFont val="ＭＳ Ｐゴシック"/>
        <family val="3"/>
        <charset val="128"/>
        <scheme val="minor"/>
      </rPr>
      <t>全て必須</t>
    </r>
    <phoneticPr fontId="6"/>
  </si>
  <si>
    <r>
      <t>女性問診票②　　　　</t>
    </r>
    <r>
      <rPr>
        <sz val="12"/>
        <color rgb="FFFF47A3"/>
        <rFont val="MS UI Gothic"/>
        <family val="3"/>
        <charset val="128"/>
      </rPr>
      <t>全て必須</t>
    </r>
    <phoneticPr fontId="6"/>
  </si>
  <si>
    <t>不育</t>
    <rPh sb="0" eb="2">
      <t>フイク</t>
    </rPh>
    <phoneticPr fontId="6"/>
  </si>
  <si>
    <t>感染症は、陽性の場合は日付が分からなくても記入してください。</t>
    <rPh sb="0" eb="3">
      <t>カンセンショウ</t>
    </rPh>
    <rPh sb="5" eb="7">
      <t>ヨウセイ</t>
    </rPh>
    <rPh sb="8" eb="10">
      <t>バアイ</t>
    </rPh>
    <rPh sb="11" eb="13">
      <t>ヒヅケ</t>
    </rPh>
    <rPh sb="14" eb="15">
      <t>ワ</t>
    </rPh>
    <rPh sb="21" eb="23">
      <t>キニュウ</t>
    </rPh>
    <phoneticPr fontId="6"/>
  </si>
  <si>
    <r>
      <t>ART歴</t>
    </r>
    <r>
      <rPr>
        <b/>
        <u val="double"/>
        <sz val="14"/>
        <color rgb="FFFF47A3"/>
        <rFont val="ＭＳ Ｐゴシック"/>
        <family val="3"/>
        <charset val="128"/>
        <scheme val="minor"/>
      </rPr>
      <t>（</t>
    </r>
    <r>
      <rPr>
        <b/>
        <u val="double"/>
        <sz val="14"/>
        <color rgb="FFFF0000"/>
        <rFont val="ＭＳ Ｐゴシック"/>
        <family val="3"/>
        <charset val="128"/>
        <scheme val="minor"/>
      </rPr>
      <t>採卵記入欄の下に、凍結胚移植記入欄があります</t>
    </r>
    <r>
      <rPr>
        <b/>
        <u val="double"/>
        <sz val="14"/>
        <color rgb="FFFF47A3"/>
        <rFont val="ＭＳ Ｐゴシック"/>
        <family val="3"/>
        <charset val="128"/>
        <scheme val="minor"/>
      </rPr>
      <t>）</t>
    </r>
    <rPh sb="3" eb="4">
      <t>レキ</t>
    </rPh>
    <rPh sb="5" eb="7">
      <t>サイラン</t>
    </rPh>
    <rPh sb="7" eb="9">
      <t>キニュウ</t>
    </rPh>
    <rPh sb="9" eb="10">
      <t>ラン</t>
    </rPh>
    <rPh sb="11" eb="12">
      <t>シタ</t>
    </rPh>
    <rPh sb="14" eb="16">
      <t>トウケツ</t>
    </rPh>
    <rPh sb="16" eb="17">
      <t>ハイ</t>
    </rPh>
    <rPh sb="17" eb="19">
      <t>イショク</t>
    </rPh>
    <rPh sb="19" eb="21">
      <t>キニュウ</t>
    </rPh>
    <rPh sb="21" eb="22">
      <t>ラン</t>
    </rPh>
    <phoneticPr fontId="6"/>
  </si>
  <si>
    <t>(当院使用欄)</t>
    <phoneticPr fontId="6"/>
  </si>
  <si>
    <t>よく確認して入力！</t>
    <rPh sb="2" eb="4">
      <t>カクニン</t>
    </rPh>
    <rPh sb="6" eb="8">
      <t>ニュウリョク</t>
    </rPh>
    <phoneticPr fontId="6"/>
  </si>
  <si>
    <t>流産(胎嚢確認後、21週未満)</t>
    <phoneticPr fontId="6"/>
  </si>
  <si>
    <t>選択</t>
    <rPh sb="0" eb="2">
      <t>センタク</t>
    </rPh>
    <phoneticPr fontId="6"/>
  </si>
  <si>
    <t>採血年/月/日(西暦)</t>
    <rPh sb="0" eb="2">
      <t>サイケツ</t>
    </rPh>
    <rPh sb="2" eb="3">
      <t>ドシ</t>
    </rPh>
    <rPh sb="4" eb="5">
      <t>ゲツ</t>
    </rPh>
    <rPh sb="6" eb="7">
      <t>ニチ</t>
    </rPh>
    <rPh sb="8" eb="10">
      <t>セイレキ</t>
    </rPh>
    <phoneticPr fontId="6"/>
  </si>
  <si>
    <t>2016/05</t>
    <phoneticPr fontId="6"/>
  </si>
  <si>
    <t>2016/11</t>
    <phoneticPr fontId="6"/>
  </si>
  <si>
    <t>実施の有・無</t>
    <rPh sb="0" eb="2">
      <t>ジッシ</t>
    </rPh>
    <rPh sb="3" eb="4">
      <t>タモツ</t>
    </rPh>
    <rPh sb="5" eb="6">
      <t>ム</t>
    </rPh>
    <phoneticPr fontId="6"/>
  </si>
  <si>
    <t>正常・異常</t>
    <rPh sb="0" eb="2">
      <t>セイジョウ</t>
    </rPh>
    <rPh sb="3" eb="5">
      <t>イジョウ</t>
    </rPh>
    <phoneticPr fontId="6"/>
  </si>
  <si>
    <r>
      <t>血液型</t>
    </r>
    <r>
      <rPr>
        <sz val="11"/>
        <color theme="1"/>
        <rFont val="ＭＳ Ｐゴシック"/>
        <family val="3"/>
        <charset val="128"/>
        <scheme val="minor"/>
      </rPr>
      <t>(当院で治療される場合は当院で再検査します)</t>
    </r>
    <rPh sb="0" eb="3">
      <t>ケツエキガタ</t>
    </rPh>
    <rPh sb="4" eb="6">
      <t>トウイン</t>
    </rPh>
    <rPh sb="7" eb="9">
      <t>チリョウ</t>
    </rPh>
    <rPh sb="12" eb="14">
      <t>バアイ</t>
    </rPh>
    <rPh sb="15" eb="17">
      <t>トウイン</t>
    </rPh>
    <rPh sb="18" eb="21">
      <t>サイケンサ</t>
    </rPh>
    <phoneticPr fontId="6"/>
  </si>
  <si>
    <t>　　　採卵＋新鮮胚移植(凍結融解胚移植は下の欄)</t>
    <rPh sb="3" eb="5">
      <t>サイラン</t>
    </rPh>
    <rPh sb="6" eb="8">
      <t>シンセン</t>
    </rPh>
    <rPh sb="8" eb="9">
      <t>ハイ</t>
    </rPh>
    <rPh sb="9" eb="11">
      <t>イショク</t>
    </rPh>
    <rPh sb="12" eb="14">
      <t>トウケツ</t>
    </rPh>
    <rPh sb="14" eb="16">
      <t>ユウカイ</t>
    </rPh>
    <rPh sb="16" eb="17">
      <t>ハイ</t>
    </rPh>
    <rPh sb="17" eb="19">
      <t>イショク</t>
    </rPh>
    <rPh sb="20" eb="21">
      <t>シタ</t>
    </rPh>
    <rPh sb="22" eb="23">
      <t>ラン</t>
    </rPh>
    <phoneticPr fontId="6"/>
  </si>
  <si>
    <r>
      <t>数値</t>
    </r>
    <r>
      <rPr>
        <b/>
        <sz val="11"/>
        <color theme="1"/>
        <rFont val="ＭＳ Ｐゴシック"/>
        <family val="3"/>
        <charset val="128"/>
        <scheme val="minor"/>
      </rPr>
      <t>(「％」やその他単位等は不要)</t>
    </r>
    <rPh sb="0" eb="2">
      <t>スウチ</t>
    </rPh>
    <rPh sb="9" eb="10">
      <t>タ</t>
    </rPh>
    <rPh sb="10" eb="12">
      <t>タンイ</t>
    </rPh>
    <rPh sb="12" eb="13">
      <t>ナド</t>
    </rPh>
    <rPh sb="14" eb="16">
      <t>フヨウ</t>
    </rPh>
    <phoneticPr fontId="6"/>
  </si>
  <si>
    <r>
      <t>感染症採血</t>
    </r>
    <r>
      <rPr>
        <sz val="11"/>
        <color theme="1"/>
        <rFont val="ＭＳ Ｐゴシック"/>
        <family val="3"/>
        <charset val="128"/>
        <scheme val="minor"/>
      </rPr>
      <t>(最新のデータを記載、当院で治療される場合は当院で再検査いたします)</t>
    </r>
    <rPh sb="0" eb="2">
      <t>カンセン</t>
    </rPh>
    <rPh sb="2" eb="3">
      <t>ショウ</t>
    </rPh>
    <rPh sb="3" eb="5">
      <t>サイケツ</t>
    </rPh>
    <rPh sb="6" eb="8">
      <t>サイシン</t>
    </rPh>
    <rPh sb="13" eb="15">
      <t>キサイ</t>
    </rPh>
    <rPh sb="16" eb="18">
      <t>トウイン</t>
    </rPh>
    <rPh sb="19" eb="21">
      <t>チリョウ</t>
    </rPh>
    <rPh sb="24" eb="26">
      <t>バアイ</t>
    </rPh>
    <rPh sb="27" eb="29">
      <t>トウイン</t>
    </rPh>
    <rPh sb="30" eb="33">
      <t>サイケンサ</t>
    </rPh>
    <phoneticPr fontId="6"/>
  </si>
  <si>
    <r>
      <t>その他の採血</t>
    </r>
    <r>
      <rPr>
        <sz val="11"/>
        <color theme="1"/>
        <rFont val="ＭＳ Ｐゴシック"/>
        <family val="3"/>
        <charset val="128"/>
        <scheme val="minor"/>
      </rPr>
      <t>(最新のデータを記載)</t>
    </r>
    <rPh sb="2" eb="3">
      <t>タ</t>
    </rPh>
    <rPh sb="4" eb="6">
      <t>サイケツ</t>
    </rPh>
    <rPh sb="7" eb="9">
      <t>サイシン</t>
    </rPh>
    <rPh sb="14" eb="16">
      <t>キサイ</t>
    </rPh>
    <phoneticPr fontId="6"/>
  </si>
  <si>
    <t>：</t>
    <phoneticPr fontId="6"/>
  </si>
  <si>
    <r>
      <t>自然妊娠
タイミング
人工授精、
新鮮胚移植
凍結胚移植(自然周期)
凍結胚移植(ホルモン補充周期)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2">
      <t>シゼン</t>
    </rPh>
    <rPh sb="2" eb="4">
      <t>ニンシン</t>
    </rPh>
    <rPh sb="11" eb="15">
      <t>ジンコウジュセイ</t>
    </rPh>
    <rPh sb="17" eb="19">
      <t>シンセン</t>
    </rPh>
    <rPh sb="19" eb="20">
      <t>ハイ</t>
    </rPh>
    <rPh sb="20" eb="22">
      <t>イショク</t>
    </rPh>
    <rPh sb="23" eb="25">
      <t>トウケツ</t>
    </rPh>
    <rPh sb="25" eb="26">
      <t>ハイ</t>
    </rPh>
    <rPh sb="26" eb="28">
      <t>イショク</t>
    </rPh>
    <rPh sb="29" eb="31">
      <t>シゼン</t>
    </rPh>
    <rPh sb="31" eb="33">
      <t>シュウキ</t>
    </rPh>
    <rPh sb="35" eb="37">
      <t>トウケツ</t>
    </rPh>
    <rPh sb="37" eb="38">
      <t>ハイ</t>
    </rPh>
    <rPh sb="38" eb="40">
      <t>イショク</t>
    </rPh>
    <rPh sb="45" eb="47">
      <t>ホジュウ</t>
    </rPh>
    <rPh sb="47" eb="49">
      <t>シュウキ</t>
    </rPh>
    <phoneticPr fontId="6"/>
  </si>
  <si>
    <t>妊娠転帰（選択）</t>
    <rPh sb="0" eb="2">
      <t>ニンシン</t>
    </rPh>
    <rPh sb="2" eb="4">
      <t>テンキ</t>
    </rPh>
    <rPh sb="5" eb="7">
      <t>センタク</t>
    </rPh>
    <phoneticPr fontId="6"/>
  </si>
  <si>
    <t>妊娠方法（選択）</t>
    <rPh sb="0" eb="2">
      <t>ニンシン</t>
    </rPh>
    <rPh sb="2" eb="4">
      <t>ホウホウ</t>
    </rPh>
    <phoneticPr fontId="6"/>
  </si>
  <si>
    <t>他のリプロダクションクリニックの診察券、もしくはご主人が初診済の場合は下記にIDをご記入ください</t>
    <rPh sb="0" eb="2">
      <t>ホカン</t>
    </rPh>
    <rPh sb="16" eb="19">
      <t>シンサツケン</t>
    </rPh>
    <rPh sb="25" eb="27">
      <t>シュジン</t>
    </rPh>
    <rPh sb="28" eb="30">
      <t>ショシン</t>
    </rPh>
    <rPh sb="30" eb="31">
      <t>スミ</t>
    </rPh>
    <rPh sb="32" eb="34">
      <t>バアイ</t>
    </rPh>
    <rPh sb="35" eb="37">
      <t>カキ</t>
    </rPh>
    <rPh sb="42" eb="48">
      <t>キニュ</t>
    </rPh>
    <phoneticPr fontId="6"/>
  </si>
  <si>
    <t>夫ID
(リプロ東京)</t>
    <rPh sb="0" eb="1">
      <t>オット</t>
    </rPh>
    <rPh sb="8" eb="10">
      <t>トウキョウ</t>
    </rPh>
    <phoneticPr fontId="6"/>
  </si>
  <si>
    <t>氏</t>
    <rPh sb="0" eb="1">
      <t>シ</t>
    </rPh>
    <phoneticPr fontId="6"/>
  </si>
  <si>
    <t>名</t>
    <rPh sb="0" eb="1">
      <t>メイ</t>
    </rPh>
    <phoneticPr fontId="6"/>
  </si>
  <si>
    <t>年</t>
    <rPh sb="0" eb="1">
      <t>ネン</t>
    </rPh>
    <phoneticPr fontId="6"/>
  </si>
  <si>
    <t>月</t>
    <rPh sb="0" eb="1">
      <t>ツキ</t>
    </rPh>
    <phoneticPr fontId="6"/>
  </si>
  <si>
    <t>日</t>
    <rPh sb="0" eb="1">
      <t>ヒ</t>
    </rPh>
    <phoneticPr fontId="6"/>
  </si>
  <si>
    <t>結婚(法律婚)されていますか</t>
    <rPh sb="0" eb="2">
      <t>ケッコン</t>
    </rPh>
    <rPh sb="3" eb="5">
      <t>ホウリツ</t>
    </rPh>
    <rPh sb="5" eb="6">
      <t>コン</t>
    </rPh>
    <phoneticPr fontId="6"/>
  </si>
  <si>
    <t>いいえ（事実婚）</t>
    <rPh sb="4" eb="7">
      <t>ジジツコン</t>
    </rPh>
    <phoneticPr fontId="6"/>
  </si>
  <si>
    <t>ご使用のエクセルのバージョン</t>
    <rPh sb="1" eb="3">
      <t>シヨウ</t>
    </rPh>
    <phoneticPr fontId="6"/>
  </si>
  <si>
    <t>Microsoft Excel 97</t>
    <phoneticPr fontId="6"/>
  </si>
  <si>
    <t>Microsoft Excel 2000</t>
    <phoneticPr fontId="6"/>
  </si>
  <si>
    <t>Microsoft Excel XP</t>
    <phoneticPr fontId="6"/>
  </si>
  <si>
    <t>Microsoft Excel 2003</t>
    <phoneticPr fontId="6"/>
  </si>
  <si>
    <t>Microsoft Excel 2007</t>
    <phoneticPr fontId="6"/>
  </si>
  <si>
    <t>Microsoft Excel 2010</t>
    <phoneticPr fontId="6"/>
  </si>
  <si>
    <t>Microsoft Excel 2013</t>
    <phoneticPr fontId="6"/>
  </si>
  <si>
    <t>Microsoft Excel 2016</t>
    <phoneticPr fontId="6"/>
  </si>
  <si>
    <t xml:space="preserve">Office 365 Excel </t>
    <phoneticPr fontId="6"/>
  </si>
  <si>
    <t>KINGSOFT Office</t>
    <phoneticPr fontId="6"/>
  </si>
  <si>
    <t>WPS Office</t>
    <phoneticPr fontId="6"/>
  </si>
  <si>
    <t>Pslaris Office</t>
    <phoneticPr fontId="6"/>
  </si>
  <si>
    <t>JUST Office</t>
    <phoneticPr fontId="6"/>
  </si>
  <si>
    <t>TinkFree Office</t>
    <phoneticPr fontId="6"/>
  </si>
  <si>
    <t>EI Office</t>
    <phoneticPr fontId="6"/>
  </si>
  <si>
    <t>Libre Office</t>
    <phoneticPr fontId="6"/>
  </si>
  <si>
    <t>Google Apps</t>
    <phoneticPr fontId="6"/>
  </si>
  <si>
    <t>Offce Online</t>
    <phoneticPr fontId="6"/>
  </si>
  <si>
    <t>その他のMicrosoft Excel</t>
    <rPh sb="2" eb="3">
      <t>タ</t>
    </rPh>
    <phoneticPr fontId="6"/>
  </si>
  <si>
    <t>OpenOffice</t>
    <phoneticPr fontId="6"/>
  </si>
  <si>
    <t>その他のExcel互換ソフト</t>
    <rPh sb="2" eb="3">
      <t>タ</t>
    </rPh>
    <rPh sb="9" eb="11">
      <t>ゴカン</t>
    </rPh>
    <phoneticPr fontId="6"/>
  </si>
  <si>
    <t>分からない</t>
    <rPh sb="0" eb="1">
      <t>ワ</t>
    </rPh>
    <phoneticPr fontId="6"/>
  </si>
  <si>
    <t>妻氏名(姓・名)</t>
    <rPh sb="0" eb="1">
      <t>ツマ</t>
    </rPh>
    <rPh sb="4" eb="5">
      <t>セイ</t>
    </rPh>
    <rPh sb="6" eb="7">
      <t>メイ</t>
    </rPh>
    <phoneticPr fontId="6"/>
  </si>
  <si>
    <t>年齢</t>
    <rPh sb="0" eb="2">
      <t>ネンレイ</t>
    </rPh>
    <phoneticPr fontId="6"/>
  </si>
  <si>
    <t>夫生年月日</t>
    <rPh sb="0" eb="1">
      <t>オット</t>
    </rPh>
    <rPh sb="1" eb="3">
      <t>セイネン</t>
    </rPh>
    <rPh sb="3" eb="5">
      <t>ガッピ</t>
    </rPh>
    <phoneticPr fontId="6"/>
  </si>
  <si>
    <t>妻生年月日</t>
    <rPh sb="0" eb="1">
      <t>ツマ</t>
    </rPh>
    <rPh sb="1" eb="5">
      <t>セイネンガッピ</t>
    </rPh>
    <phoneticPr fontId="6"/>
  </si>
  <si>
    <t>妻ふりがな</t>
    <rPh sb="0" eb="1">
      <t>ツマ</t>
    </rPh>
    <phoneticPr fontId="6"/>
  </si>
  <si>
    <t>夫氏名(姓・名)</t>
    <rPh sb="0" eb="1">
      <t>オット</t>
    </rPh>
    <rPh sb="4" eb="5">
      <t>セイ</t>
    </rPh>
    <rPh sb="6" eb="7">
      <t>メイ</t>
    </rPh>
    <phoneticPr fontId="6"/>
  </si>
  <si>
    <t>職業（妻/夫）</t>
    <rPh sb="0" eb="2">
      <t>ショクギョウ</t>
    </rPh>
    <rPh sb="3" eb="4">
      <t>ツマ</t>
    </rPh>
    <rPh sb="5" eb="6">
      <t>オット</t>
    </rPh>
    <phoneticPr fontId="6"/>
  </si>
  <si>
    <t>Microsoft Excel 2017</t>
    <phoneticPr fontId="6"/>
  </si>
  <si>
    <t>Microsoft Excel 2018</t>
    <phoneticPr fontId="6"/>
  </si>
  <si>
    <t>Microsoft Excel 2019</t>
    <phoneticPr fontId="6"/>
  </si>
  <si>
    <t>西暦　　   年</t>
    <rPh sb="7" eb="8">
      <t>ネン</t>
    </rPh>
    <phoneticPr fontId="6"/>
  </si>
  <si>
    <t>日</t>
    <rPh sb="0" eb="1">
      <t>ニチ</t>
    </rPh>
    <phoneticPr fontId="6"/>
  </si>
  <si>
    <t>夫年齢</t>
    <rPh sb="0" eb="1">
      <t>オット</t>
    </rPh>
    <rPh sb="1" eb="3">
      <t>ネンレイ</t>
    </rPh>
    <phoneticPr fontId="6"/>
  </si>
  <si>
    <t>夫職業</t>
    <rPh sb="0" eb="1">
      <t>オット</t>
    </rPh>
    <rPh sb="1" eb="3">
      <t>ショクギョウ</t>
    </rPh>
    <phoneticPr fontId="6"/>
  </si>
  <si>
    <t>夫氏</t>
    <rPh sb="0" eb="1">
      <t>オット</t>
    </rPh>
    <rPh sb="1" eb="2">
      <t>ウジ</t>
    </rPh>
    <phoneticPr fontId="6"/>
  </si>
  <si>
    <t>夫名</t>
    <rPh sb="0" eb="1">
      <t>オット</t>
    </rPh>
    <rPh sb="1" eb="2">
      <t>メイ</t>
    </rPh>
    <phoneticPr fontId="6"/>
  </si>
  <si>
    <t>1966</t>
    <phoneticPr fontId="6"/>
  </si>
  <si>
    <t>1960</t>
    <phoneticPr fontId="6"/>
  </si>
  <si>
    <t>1961</t>
  </si>
  <si>
    <t>1962</t>
  </si>
  <si>
    <t>1963</t>
  </si>
  <si>
    <t>1964</t>
  </si>
  <si>
    <t>1965</t>
  </si>
  <si>
    <t>ｸﾘﾆｯｸ名</t>
    <rPh sb="5" eb="6">
      <t>メイ</t>
    </rPh>
    <phoneticPr fontId="6"/>
  </si>
  <si>
    <t>〇〇ｸﾘﾆｯｸ</t>
    <phoneticPr fontId="6"/>
  </si>
  <si>
    <t>××ｸﾘﾆｯｸ</t>
    <phoneticPr fontId="6"/>
  </si>
  <si>
    <t>移植胚
グレード</t>
    <rPh sb="0" eb="2">
      <t>イショク</t>
    </rPh>
    <rPh sb="2" eb="3">
      <t>ハイ</t>
    </rPh>
    <phoneticPr fontId="6"/>
  </si>
  <si>
    <t>移植数</t>
    <rPh sb="0" eb="2">
      <t>イショク</t>
    </rPh>
    <rPh sb="2" eb="3">
      <t>スウ</t>
    </rPh>
    <phoneticPr fontId="6"/>
  </si>
  <si>
    <t>××ｸﾘﾆｯｸ</t>
    <phoneticPr fontId="6"/>
  </si>
  <si>
    <t>携帯（妻/夫）</t>
    <phoneticPr fontId="6"/>
  </si>
  <si>
    <r>
      <t>ある場合詳細(</t>
    </r>
    <r>
      <rPr>
        <b/>
        <sz val="12"/>
        <color rgb="FFFF0000"/>
        <rFont val="MS UI Gothic"/>
        <family val="3"/>
        <charset val="128"/>
      </rPr>
      <t>特に卵と大豆は必ず記載</t>
    </r>
    <r>
      <rPr>
        <sz val="12"/>
        <color theme="1"/>
        <rFont val="MS UI Gothic"/>
        <family val="3"/>
        <charset val="128"/>
      </rPr>
      <t>)</t>
    </r>
    <rPh sb="2" eb="4">
      <t>バアイ</t>
    </rPh>
    <rPh sb="4" eb="6">
      <t>ショウサイ</t>
    </rPh>
    <rPh sb="7" eb="8">
      <t>トク</t>
    </rPh>
    <rPh sb="9" eb="10">
      <t>タマゴ</t>
    </rPh>
    <rPh sb="11" eb="13">
      <t>ダイズ</t>
    </rPh>
    <rPh sb="14" eb="15">
      <t>カナラ</t>
    </rPh>
    <rPh sb="16" eb="18">
      <t>キサイ</t>
    </rPh>
    <phoneticPr fontId="6"/>
  </si>
  <si>
    <t>PRL</t>
    <phoneticPr fontId="6"/>
  </si>
  <si>
    <t>PRL検査日</t>
    <rPh sb="3" eb="5">
      <t>ケンサ</t>
    </rPh>
    <rPh sb="5" eb="6">
      <t>ビ</t>
    </rPh>
    <phoneticPr fontId="6"/>
  </si>
  <si>
    <t>患者さんのブログ</t>
    <rPh sb="0" eb="2">
      <t>カンジャ</t>
    </rPh>
    <phoneticPr fontId="6"/>
  </si>
  <si>
    <t>知人の紹介　　　</t>
    <phoneticPr fontId="6"/>
  </si>
  <si>
    <t>ウサギ</t>
    <phoneticPr fontId="6"/>
  </si>
  <si>
    <t>羊</t>
    <rPh sb="0" eb="1">
      <t>ヒツジ</t>
    </rPh>
    <phoneticPr fontId="6"/>
  </si>
  <si>
    <t>両方</t>
    <rPh sb="0" eb="2">
      <t>リョウホウ</t>
    </rPh>
    <phoneticPr fontId="6"/>
  </si>
  <si>
    <t>ない</t>
    <phoneticPr fontId="6"/>
  </si>
  <si>
    <t>本人もしくは夫は、タバコを吸いますか</t>
    <rPh sb="0" eb="2">
      <t>ホンニン</t>
    </rPh>
    <rPh sb="6" eb="7">
      <t>オット</t>
    </rPh>
    <phoneticPr fontId="6"/>
  </si>
  <si>
    <t>本人</t>
    <rPh sb="0" eb="2">
      <t>ホンニン</t>
    </rPh>
    <phoneticPr fontId="6"/>
  </si>
  <si>
    <t>夫</t>
    <rPh sb="0" eb="1">
      <t>オット</t>
    </rPh>
    <phoneticPr fontId="6"/>
  </si>
  <si>
    <t>いいえ</t>
    <phoneticPr fontId="6"/>
  </si>
  <si>
    <t>お酒を飲みますか(本人のみ)</t>
    <rPh sb="9" eb="11">
      <t>ホンニン</t>
    </rPh>
    <phoneticPr fontId="6"/>
  </si>
  <si>
    <t>下記のサプリメントを内服していますか(飲んでいない部分は記入しない)</t>
    <rPh sb="0" eb="2">
      <t>カキ</t>
    </rPh>
    <rPh sb="10" eb="12">
      <t>ナイフク</t>
    </rPh>
    <rPh sb="19" eb="20">
      <t>ノ</t>
    </rPh>
    <rPh sb="25" eb="27">
      <t>ブブン</t>
    </rPh>
    <rPh sb="28" eb="30">
      <t>キニュウ</t>
    </rPh>
    <phoneticPr fontId="6"/>
  </si>
  <si>
    <t>ある場合詳細(飲んでいない部分は記入しない)</t>
    <rPh sb="2" eb="4">
      <t>バアイ</t>
    </rPh>
    <rPh sb="4" eb="6">
      <t>ショウサイ</t>
    </rPh>
    <phoneticPr fontId="6"/>
  </si>
  <si>
    <t>ある場合詳細(ない場合は記入しない)</t>
    <rPh sb="2" eb="4">
      <t>バアイ</t>
    </rPh>
    <rPh sb="4" eb="6">
      <t>ショウサイ</t>
    </rPh>
    <rPh sb="9" eb="11">
      <t>バアイ</t>
    </rPh>
    <rPh sb="12" eb="14">
      <t>キニュウ</t>
    </rPh>
    <phoneticPr fontId="6"/>
  </si>
  <si>
    <t>薬や食物で症状(アレルギー等)が出たことはありますか</t>
    <rPh sb="0" eb="1">
      <t>ヤク</t>
    </rPh>
    <rPh sb="2" eb="3">
      <t>タ</t>
    </rPh>
    <rPh sb="3" eb="4">
      <t>モノ</t>
    </rPh>
    <rPh sb="5" eb="7">
      <t>ショウジョウ</t>
    </rPh>
    <rPh sb="13" eb="14">
      <t>ナド</t>
    </rPh>
    <rPh sb="16" eb="17">
      <t>デ</t>
    </rPh>
    <phoneticPr fontId="6"/>
  </si>
  <si>
    <r>
      <t>病気(</t>
    </r>
    <r>
      <rPr>
        <sz val="12"/>
        <color rgb="FFFF0000"/>
        <rFont val="MS UI Gothic"/>
        <family val="3"/>
        <charset val="128"/>
      </rPr>
      <t>高血圧や喘息含む</t>
    </r>
    <r>
      <rPr>
        <sz val="12"/>
        <color theme="1"/>
        <rFont val="MS UI Gothic"/>
        <family val="3"/>
        <charset val="128"/>
      </rPr>
      <t>)や手術の経験はありますか</t>
    </r>
    <rPh sb="0" eb="2">
      <t>ビョウキ</t>
    </rPh>
    <rPh sb="3" eb="6">
      <t>コウケツアツ</t>
    </rPh>
    <rPh sb="7" eb="9">
      <t>ゼンソク</t>
    </rPh>
    <rPh sb="9" eb="10">
      <t>フク</t>
    </rPh>
    <rPh sb="13" eb="15">
      <t>シュジュツ</t>
    </rPh>
    <rPh sb="16" eb="18">
      <t>ケイケン</t>
    </rPh>
    <phoneticPr fontId="6"/>
  </si>
  <si>
    <t>治療回数(ない場合は、「0」を記入)</t>
    <rPh sb="0" eb="2">
      <t>チリョウ</t>
    </rPh>
    <rPh sb="2" eb="3">
      <t>カイ</t>
    </rPh>
    <rPh sb="3" eb="4">
      <t>カズ</t>
    </rPh>
    <rPh sb="7" eb="9">
      <t>バアイ</t>
    </rPh>
    <rPh sb="15" eb="17">
      <t>キニュウ</t>
    </rPh>
    <phoneticPr fontId="6"/>
  </si>
  <si>
    <r>
      <t xml:space="preserve">子宮けい癌検査を受けたことがありますか
</t>
    </r>
    <r>
      <rPr>
        <b/>
        <sz val="10"/>
        <color rgb="FFFF0000"/>
        <rFont val="ＭＳ Ｐゴシック"/>
        <family val="3"/>
        <charset val="128"/>
        <scheme val="minor"/>
      </rPr>
      <t>(子宮けい癌検診は必ず受けることを推奨します)</t>
    </r>
    <rPh sb="21" eb="23">
      <t>シキュウ</t>
    </rPh>
    <rPh sb="25" eb="26">
      <t>ガン</t>
    </rPh>
    <rPh sb="26" eb="28">
      <t>ケンシン</t>
    </rPh>
    <rPh sb="29" eb="30">
      <t>カナラ</t>
    </rPh>
    <rPh sb="31" eb="32">
      <t>ウ</t>
    </rPh>
    <rPh sb="37" eb="39">
      <t>スイショウ</t>
    </rPh>
    <phoneticPr fontId="6"/>
  </si>
  <si>
    <t>ホームページ</t>
    <phoneticPr fontId="6"/>
  </si>
  <si>
    <t>リプロ東京公式ブログ</t>
    <rPh sb="3" eb="5">
      <t>トウキョウ</t>
    </rPh>
    <rPh sb="5" eb="7">
      <t>コウシキ</t>
    </rPh>
    <phoneticPr fontId="6"/>
  </si>
  <si>
    <t>↑枠を崩さないでください　単位は記載しないでください。↑</t>
    <rPh sb="1" eb="2">
      <t>ワク</t>
    </rPh>
    <rPh sb="3" eb="4">
      <t>クズ</t>
    </rPh>
    <rPh sb="13" eb="15">
      <t>タンイ</t>
    </rPh>
    <rPh sb="16" eb="18">
      <t>キサイ</t>
    </rPh>
    <phoneticPr fontId="6"/>
  </si>
  <si>
    <t>(当院使用欄)</t>
    <rPh sb="1" eb="6">
      <t>トウインシヨウラン</t>
    </rPh>
    <phoneticPr fontId="6"/>
  </si>
  <si>
    <t>発番</t>
    <rPh sb="0" eb="2">
      <t>ハツバン</t>
    </rPh>
    <phoneticPr fontId="6"/>
  </si>
  <si>
    <t>Wﾁｪｯｸ</t>
    <phoneticPr fontId="6"/>
  </si>
  <si>
    <t>↑この欄も必ず記載してください。実施なしの場合は実施有無に「無」と記載↑</t>
    <rPh sb="3" eb="4">
      <t>ラン</t>
    </rPh>
    <rPh sb="5" eb="6">
      <t>カナラ</t>
    </rPh>
    <rPh sb="7" eb="9">
      <t>キサイ</t>
    </rPh>
    <rPh sb="16" eb="18">
      <t>ジッシ</t>
    </rPh>
    <rPh sb="21" eb="23">
      <t>バアイ</t>
    </rPh>
    <rPh sb="24" eb="28">
      <t>ジッシウム</t>
    </rPh>
    <rPh sb="30" eb="31">
      <t>ナ</t>
    </rPh>
    <rPh sb="33" eb="35">
      <t>キサイ</t>
    </rPh>
    <phoneticPr fontId="6"/>
  </si>
  <si>
    <t>慢性子宮内膜炎</t>
    <rPh sb="0" eb="7">
      <t>マンセイシキュウナイマクエン</t>
    </rPh>
    <phoneticPr fontId="6"/>
  </si>
  <si>
    <t>着床の窓</t>
    <rPh sb="0" eb="2">
      <t>チャクショウ</t>
    </rPh>
    <rPh sb="3" eb="4">
      <t>マド</t>
    </rPh>
    <phoneticPr fontId="6"/>
  </si>
  <si>
    <t>BCE有無</t>
    <rPh sb="3" eb="5">
      <t>ウム</t>
    </rPh>
    <phoneticPr fontId="6"/>
  </si>
  <si>
    <t>BCE結果正常異常</t>
    <rPh sb="3" eb="9">
      <t>ケッカセイジョウイジョウ</t>
    </rPh>
    <phoneticPr fontId="6"/>
  </si>
  <si>
    <t>BCE詳細</t>
    <rPh sb="3" eb="5">
      <t>ショウサイ</t>
    </rPh>
    <phoneticPr fontId="6"/>
  </si>
  <si>
    <t>窓有無</t>
    <rPh sb="0" eb="1">
      <t>マド</t>
    </rPh>
    <rPh sb="1" eb="3">
      <t>ウム</t>
    </rPh>
    <phoneticPr fontId="6"/>
  </si>
  <si>
    <t>窓結果正常異常</t>
    <rPh sb="0" eb="1">
      <t>マド</t>
    </rPh>
    <rPh sb="1" eb="3">
      <t>ケッカ</t>
    </rPh>
    <rPh sb="3" eb="5">
      <t>セイジョウ</t>
    </rPh>
    <rPh sb="5" eb="7">
      <t>イジョウ</t>
    </rPh>
    <phoneticPr fontId="6"/>
  </si>
  <si>
    <t>窓詳細</t>
    <rPh sb="0" eb="1">
      <t>マド</t>
    </rPh>
    <rPh sb="1" eb="3">
      <t>ショウサイ</t>
    </rPh>
    <phoneticPr fontId="6"/>
  </si>
  <si>
    <t>窓結果正常異常</t>
  </si>
  <si>
    <t>窓詳細</t>
  </si>
  <si>
    <t>↓2022/04/03の形式で記載</t>
    <rPh sb="12" eb="14">
      <t>ケイシキ</t>
    </rPh>
    <rPh sb="15" eb="17">
      <t>キサイ</t>
    </rPh>
    <phoneticPr fontId="6"/>
  </si>
  <si>
    <t>卵子凍結</t>
    <rPh sb="0" eb="4">
      <t>ランシトウケツ</t>
    </rPh>
    <phoneticPr fontId="6"/>
  </si>
  <si>
    <t>卵管鏡下卵管形成術(FT)</t>
    <rPh sb="0" eb="2">
      <t>ランカン</t>
    </rPh>
    <rPh sb="2" eb="3">
      <t>カガミ</t>
    </rPh>
    <rPh sb="3" eb="4">
      <t>シタ</t>
    </rPh>
    <rPh sb="4" eb="6">
      <t>ランカン</t>
    </rPh>
    <rPh sb="6" eb="8">
      <t>ケイセイ</t>
    </rPh>
    <rPh sb="8" eb="9">
      <t>ジュツ</t>
    </rPh>
    <phoneticPr fontId="6"/>
  </si>
  <si>
    <t>その他・不明</t>
    <rPh sb="2" eb="3">
      <t>タ</t>
    </rPh>
    <rPh sb="4" eb="6">
      <t>フメイ</t>
    </rPh>
    <phoneticPr fontId="6"/>
  </si>
  <si>
    <t>BCE有無</t>
    <rPh sb="3" eb="5">
      <t>ウム</t>
    </rPh>
    <phoneticPr fontId="6"/>
  </si>
  <si>
    <t>BCE結果正常異常</t>
    <rPh sb="3" eb="5">
      <t>ケッカ</t>
    </rPh>
    <rPh sb="5" eb="9">
      <t>セイジョウイジョウ</t>
    </rPh>
    <phoneticPr fontId="6"/>
  </si>
  <si>
    <t>リプロ公式インスタ</t>
    <rPh sb="3" eb="5">
      <t>コウシキ</t>
    </rPh>
    <phoneticPr fontId="6"/>
  </si>
  <si>
    <t>患者さんのインスタ</t>
    <rPh sb="0" eb="2">
      <t>カンジャ</t>
    </rPh>
    <phoneticPr fontId="6"/>
  </si>
  <si>
    <t>保険</t>
    <rPh sb="0" eb="2">
      <t>ホケン</t>
    </rPh>
    <phoneticPr fontId="6"/>
  </si>
  <si>
    <t>自費</t>
    <rPh sb="0" eb="2">
      <t>ジヒ</t>
    </rPh>
    <phoneticPr fontId="6"/>
  </si>
  <si>
    <t>保険   回/自費    回</t>
    <rPh sb="0" eb="2">
      <t>ホケン</t>
    </rPh>
    <rPh sb="5" eb="6">
      <t>カイ</t>
    </rPh>
    <rPh sb="7" eb="9">
      <t>ジヒ</t>
    </rPh>
    <rPh sb="13" eb="14">
      <t>カイ</t>
    </rPh>
    <phoneticPr fontId="6"/>
  </si>
  <si>
    <t>PGT-Aの有無</t>
    <rPh sb="6" eb="8">
      <t>ウム</t>
    </rPh>
    <phoneticPr fontId="6"/>
  </si>
  <si>
    <t>子宮卵管造影(HSG)</t>
    <rPh sb="0" eb="4">
      <t>シキュウランカン</t>
    </rPh>
    <rPh sb="4" eb="6">
      <t>ゾウエイ</t>
    </rPh>
    <phoneticPr fontId="6"/>
  </si>
  <si>
    <t>当院に転院するか迷っている</t>
    <rPh sb="0" eb="2">
      <t>トウイン</t>
    </rPh>
    <rPh sb="3" eb="5">
      <t>テンイン</t>
    </rPh>
    <rPh sb="8" eb="9">
      <t>マヨ</t>
    </rPh>
    <phoneticPr fontId="6"/>
  </si>
  <si>
    <t>ツイッター(X)</t>
    <phoneticPr fontId="6"/>
  </si>
  <si>
    <t>20     /　　　/ 　  　(      )</t>
    <phoneticPr fontId="6"/>
  </si>
  <si>
    <r>
      <t xml:space="preserve">予約日
</t>
    </r>
    <r>
      <rPr>
        <sz val="10"/>
        <color theme="1"/>
        <rFont val="ＭＳ Ｐゴシック"/>
        <family val="3"/>
        <charset val="128"/>
        <scheme val="minor"/>
      </rPr>
      <t>(予約済の場合)</t>
    </r>
    <rPh sb="0" eb="2">
      <t>ヨヤク</t>
    </rPh>
    <rPh sb="2" eb="3">
      <t>ビ</t>
    </rPh>
    <rPh sb="5" eb="7">
      <t>ヨヤク</t>
    </rPh>
    <rPh sb="7" eb="8">
      <t>スミ</t>
    </rPh>
    <rPh sb="9" eb="11">
      <t>バアイ</t>
    </rPh>
    <phoneticPr fontId="6"/>
  </si>
  <si>
    <t>卵子凍結（東京都の助成を利用希望）</t>
    <rPh sb="0" eb="4">
      <t>ランシトウケツ</t>
    </rPh>
    <rPh sb="5" eb="8">
      <t>トウキョウト</t>
    </rPh>
    <rPh sb="9" eb="11">
      <t>ジョセイ</t>
    </rPh>
    <rPh sb="12" eb="14">
      <t>リヨウ</t>
    </rPh>
    <rPh sb="14" eb="16">
      <t>キボウ</t>
    </rPh>
    <phoneticPr fontId="6"/>
  </si>
  <si>
    <t>卵子凍結（助成は利用しない）</t>
    <rPh sb="0" eb="4">
      <t>ランシトウケツ</t>
    </rPh>
    <rPh sb="5" eb="7">
      <t>ジョセイ</t>
    </rPh>
    <rPh sb="8" eb="10">
      <t>リヨウ</t>
    </rPh>
    <phoneticPr fontId="6"/>
  </si>
  <si>
    <t>体外受精/顕微授精(保険)</t>
    <rPh sb="10" eb="12">
      <t>ホケン</t>
    </rPh>
    <phoneticPr fontId="6"/>
  </si>
  <si>
    <t>体外受精/顕微授精(自費)</t>
    <rPh sb="10" eb="12">
      <t>ジヒ</t>
    </rPh>
    <phoneticPr fontId="6"/>
  </si>
  <si>
    <t>体外受精/顕微授精(保険・自費未定)</t>
    <rPh sb="10" eb="12">
      <t>ホケン</t>
    </rPh>
    <rPh sb="13" eb="15">
      <t>ジヒ</t>
    </rPh>
    <rPh sb="15" eb="17">
      <t>ミテイ</t>
    </rPh>
    <phoneticPr fontId="6"/>
  </si>
  <si>
    <t>胚を移入して移植希望</t>
    <rPh sb="0" eb="1">
      <t>ハイ</t>
    </rPh>
    <rPh sb="2" eb="4">
      <t>イニュウ</t>
    </rPh>
    <rPh sb="6" eb="8">
      <t>イショク</t>
    </rPh>
    <rPh sb="8" eb="10">
      <t>キボウ</t>
    </rPh>
    <phoneticPr fontId="6"/>
  </si>
  <si>
    <t>Microsoft Excel 2021</t>
    <phoneticPr fontId="6"/>
  </si>
  <si>
    <t>Microsoft Excel 95</t>
    <phoneticPr fontId="6"/>
  </si>
  <si>
    <t>PPOS法</t>
    <rPh sb="4" eb="5">
      <t>ホウ</t>
    </rPh>
    <phoneticPr fontId="6"/>
  </si>
  <si>
    <t>採れた卵子の総数
(未熟含む)</t>
    <rPh sb="0" eb="1">
      <t>ト</t>
    </rPh>
    <rPh sb="3" eb="5">
      <t>ランシ</t>
    </rPh>
    <rPh sb="6" eb="8">
      <t>ソウスウ</t>
    </rPh>
    <rPh sb="10" eb="12">
      <t>ミジュク</t>
    </rPh>
    <rPh sb="12" eb="13">
      <t>フク</t>
    </rPh>
    <phoneticPr fontId="6"/>
  </si>
  <si>
    <t>新鮮胚移植を
実施した場合、
そのグレード</t>
    <rPh sb="0" eb="2">
      <t>シンセン</t>
    </rPh>
    <rPh sb="2" eb="3">
      <t>ハイ</t>
    </rPh>
    <rPh sb="3" eb="5">
      <t>イショク</t>
    </rPh>
    <rPh sb="7" eb="9">
      <t>ジッシ</t>
    </rPh>
    <rPh sb="11" eb="13">
      <t>バアイ</t>
    </rPh>
    <phoneticPr fontId="6"/>
  </si>
  <si>
    <t>HCG 15→化学流産</t>
    <phoneticPr fontId="6"/>
  </si>
  <si>
    <t>新鮮胚移植の結果</t>
    <rPh sb="0" eb="2">
      <t>シンセン</t>
    </rPh>
    <rPh sb="2" eb="3">
      <t>ハイ</t>
    </rPh>
    <rPh sb="3" eb="5">
      <t>イショク</t>
    </rPh>
    <rPh sb="6" eb="8">
      <t>ケッカ</t>
    </rPh>
    <phoneticPr fontId="6"/>
  </si>
  <si>
    <t>陰性</t>
    <rPh sb="0" eb="2">
      <t>インセイ</t>
    </rPh>
    <phoneticPr fontId="6"/>
  </si>
  <si>
    <t>4AA</t>
    <phoneticPr fontId="6"/>
  </si>
  <si>
    <t>その周期で
凍結できた数</t>
    <phoneticPr fontId="6"/>
  </si>
  <si>
    <t>PGT-Aの有無
正常・異常・モザイク詳細</t>
    <phoneticPr fontId="6"/>
  </si>
  <si>
    <t>凍結胚
グレード</t>
    <phoneticPr fontId="6"/>
  </si>
  <si>
    <t>保険
/自費</t>
    <rPh sb="0" eb="2">
      <t>ホケン</t>
    </rPh>
    <rPh sb="4" eb="6">
      <t>ジヒ</t>
    </rPh>
    <phoneticPr fontId="6"/>
  </si>
  <si>
    <t xml:space="preserve">  </t>
    <phoneticPr fontId="6"/>
  </si>
  <si>
    <r>
      <t>送付先：contact@reptokyo.jp　</t>
    </r>
    <r>
      <rPr>
        <b/>
        <sz val="9"/>
        <color theme="1"/>
        <rFont val="ＭＳ Ｐゴシック"/>
        <family val="3"/>
        <charset val="128"/>
        <scheme val="minor"/>
      </rPr>
      <t xml:space="preserve">件名に「初診問診票　リプロ　ハナコ」等と入力してください
</t>
    </r>
    <r>
      <rPr>
        <b/>
        <sz val="11"/>
        <color rgb="FFFF0000"/>
        <rFont val="ＭＳ Ｐゴシック"/>
        <family val="3"/>
        <charset val="128"/>
        <scheme val="minor"/>
      </rPr>
      <t>!!</t>
    </r>
    <r>
      <rPr>
        <b/>
        <u val="double"/>
        <sz val="11"/>
        <color rgb="FF002060"/>
        <rFont val="ＭＳ Ｐゴシック"/>
        <family val="3"/>
        <charset val="128"/>
        <scheme val="minor"/>
      </rPr>
      <t>Numbers(Mac,iPad)</t>
    </r>
    <r>
      <rPr>
        <b/>
        <sz val="11"/>
        <color rgb="FFFF0000"/>
        <rFont val="ＭＳ Ｐゴシック"/>
        <family val="3"/>
        <charset val="128"/>
        <scheme val="minor"/>
      </rPr>
      <t>で作成された場合は、必ず!</t>
    </r>
    <r>
      <rPr>
        <b/>
        <u val="double"/>
        <sz val="11"/>
        <color rgb="FF002060"/>
        <rFont val="ＭＳ Ｐゴシック"/>
        <family val="3"/>
        <charset val="128"/>
        <scheme val="minor"/>
      </rPr>
      <t>!Excel形式に変換して</t>
    </r>
    <r>
      <rPr>
        <b/>
        <sz val="11"/>
        <color rgb="FFFF0000"/>
        <rFont val="ＭＳ Ｐゴシック"/>
        <family val="3"/>
        <charset val="128"/>
        <scheme val="minor"/>
      </rPr>
      <t>お送りください!!</t>
    </r>
    <r>
      <rPr>
        <b/>
        <sz val="9"/>
        <color theme="1"/>
        <rFont val="ＭＳ Ｐゴシック"/>
        <family val="3"/>
        <charset val="128"/>
        <scheme val="minor"/>
      </rPr>
      <t xml:space="preserve">
</t>
    </r>
    <r>
      <rPr>
        <b/>
        <sz val="9"/>
        <color rgb="FFFF0000"/>
        <rFont val="ＭＳ Ｐゴシック"/>
        <family val="3"/>
        <charset val="128"/>
        <scheme val="minor"/>
      </rPr>
      <t>●メールには問診表以外のファイル(検査データ等)は添付しないでください。</t>
    </r>
    <rPh sb="0" eb="3">
      <t>ソウフサキ</t>
    </rPh>
    <rPh sb="24" eb="26">
      <t>ケンメイ</t>
    </rPh>
    <rPh sb="28" eb="30">
      <t>ショシン</t>
    </rPh>
    <rPh sb="30" eb="33">
      <t>モンシンヒョウ</t>
    </rPh>
    <rPh sb="42" eb="43">
      <t>ナド</t>
    </rPh>
    <rPh sb="44" eb="46">
      <t>ニュウリョク</t>
    </rPh>
    <rPh sb="73" eb="75">
      <t>サクセイ</t>
    </rPh>
    <rPh sb="78" eb="80">
      <t>バアイ</t>
    </rPh>
    <rPh sb="82" eb="83">
      <t>カナラ</t>
    </rPh>
    <rPh sb="91" eb="93">
      <t>ケイシキ</t>
    </rPh>
    <rPh sb="94" eb="96">
      <t>ヘンカン</t>
    </rPh>
    <rPh sb="99" eb="100">
      <t>オク</t>
    </rPh>
    <rPh sb="114" eb="117">
      <t>モンシンヒョウ</t>
    </rPh>
    <rPh sb="117" eb="119">
      <t>イガイ</t>
    </rPh>
    <rPh sb="125" eb="127">
      <t>ケンサ</t>
    </rPh>
    <rPh sb="130" eb="131">
      <t>ナド</t>
    </rPh>
    <rPh sb="133" eb="135">
      <t>テンプ</t>
    </rPh>
    <phoneticPr fontId="6"/>
  </si>
  <si>
    <t>説明動画を見た</t>
    <rPh sb="0" eb="2">
      <t>セツメイ</t>
    </rPh>
    <rPh sb="2" eb="4">
      <t>ドウガ</t>
    </rPh>
    <rPh sb="5" eb="6">
      <t>ミ</t>
    </rPh>
    <phoneticPr fontId="6"/>
  </si>
  <si>
    <t>TikTok</t>
    <phoneticPr fontId="6"/>
  </si>
  <si>
    <t>mHRT(mNC)周期</t>
    <rPh sb="9" eb="11">
      <t>シュウキ</t>
    </rPh>
    <phoneticPr fontId="6"/>
  </si>
  <si>
    <t>3/4.</t>
    <phoneticPr fontId="6"/>
  </si>
  <si>
    <t>2/3.</t>
    <phoneticPr fontId="6"/>
  </si>
  <si>
    <t>体外受精で受精した数
/体外受精を実施した数</t>
    <rPh sb="0" eb="2">
      <t>タイガイ</t>
    </rPh>
    <rPh sb="2" eb="4">
      <t>ジュセイ</t>
    </rPh>
    <rPh sb="5" eb="7">
      <t>ジュセイ</t>
    </rPh>
    <rPh sb="9" eb="10">
      <t>カズ</t>
    </rPh>
    <rPh sb="12" eb="16">
      <t>タイガイジュセイ</t>
    </rPh>
    <rPh sb="17" eb="19">
      <t>ジッシ</t>
    </rPh>
    <rPh sb="21" eb="22">
      <t>カズ</t>
    </rPh>
    <phoneticPr fontId="6"/>
  </si>
  <si>
    <t>顕微授精で受精した数
/顕微授精を実施した数</t>
    <rPh sb="0" eb="2">
      <t>ケンビ</t>
    </rPh>
    <rPh sb="2" eb="4">
      <t>ジュセイ</t>
    </rPh>
    <rPh sb="5" eb="7">
      <t>ジュセイ</t>
    </rPh>
    <rPh sb="9" eb="10">
      <t>カズ</t>
    </rPh>
    <rPh sb="12" eb="14">
      <t>ケンビ</t>
    </rPh>
    <rPh sb="14" eb="16">
      <t>ジュセイ</t>
    </rPh>
    <rPh sb="17" eb="19">
      <t>ジッシ</t>
    </rPh>
    <rPh sb="21" eb="22">
      <t>カズ</t>
    </rPh>
    <phoneticPr fontId="6"/>
  </si>
  <si>
    <t>受精数とは受精卵(2PN)になった数のことです。
凍結できた数のことではありません。</t>
    <rPh sb="0" eb="2">
      <t>ジュセイ</t>
    </rPh>
    <rPh sb="2" eb="3">
      <t>スウ</t>
    </rPh>
    <rPh sb="5" eb="8">
      <t>ジュセイラン</t>
    </rPh>
    <rPh sb="17" eb="18">
      <t>カズ</t>
    </rPh>
    <rPh sb="25" eb="27">
      <t>トウケツ</t>
    </rPh>
    <rPh sb="30" eb="31">
      <t>カズ</t>
    </rPh>
    <phoneticPr fontId="6"/>
  </si>
  <si>
    <t>血栓症にかかったことがありますか</t>
    <rPh sb="0" eb="3">
      <t>ケッセンショウ</t>
    </rPh>
    <phoneticPr fontId="6"/>
  </si>
  <si>
    <t>ヒマワリのアレルギーはありますか</t>
    <phoneticPr fontId="6"/>
  </si>
  <si>
    <t>雑誌</t>
    <phoneticPr fontId="6"/>
  </si>
  <si>
    <t>Threads</t>
    <phoneticPr fontId="6"/>
  </si>
  <si>
    <t>鍼灸師の紹介(はぐみ鍼灸治療院)</t>
    <rPh sb="0" eb="3">
      <t>シンキュウシ</t>
    </rPh>
    <rPh sb="4" eb="6">
      <t>ショウカイ</t>
    </rPh>
    <phoneticPr fontId="6"/>
  </si>
  <si>
    <t>鍼灸師の紹介(はり灸治療院美潤)</t>
    <rPh sb="0" eb="3">
      <t>シンキュウシ</t>
    </rPh>
    <rPh sb="4" eb="6">
      <t>ショウカイ</t>
    </rPh>
    <phoneticPr fontId="6"/>
  </si>
  <si>
    <t>鍼灸師の紹介(その他)</t>
    <rPh sb="0" eb="3">
      <t>シンキュウシ</t>
    </rPh>
    <rPh sb="4" eb="6">
      <t>ショウカイ</t>
    </rPh>
    <rPh sb="9" eb="10">
      <t>タ</t>
    </rPh>
    <phoneticPr fontId="6"/>
  </si>
  <si>
    <t>AI(chatGPT等)に相談</t>
    <rPh sb="10" eb="11">
      <t>ナド</t>
    </rPh>
    <rPh sb="13" eb="15">
      <t>ソウダン</t>
    </rPh>
    <phoneticPr fontId="6"/>
  </si>
  <si>
    <t>抗原(おりもの検査)陽性</t>
    <rPh sb="0" eb="2">
      <t>コウゲン</t>
    </rPh>
    <rPh sb="7" eb="9">
      <t>ケンサ</t>
    </rPh>
    <rPh sb="10" eb="12">
      <t>ヨウセイ</t>
    </rPh>
    <phoneticPr fontId="6"/>
  </si>
  <si>
    <t>抗体(採血検査)陽性</t>
    <rPh sb="0" eb="2">
      <t>コウタイ</t>
    </rPh>
    <rPh sb="3" eb="5">
      <t>サイケツ</t>
    </rPh>
    <rPh sb="5" eb="7">
      <t>ケンサ</t>
    </rPh>
    <rPh sb="8" eb="10">
      <t>ヨウセイ</t>
    </rPh>
    <phoneticPr fontId="6"/>
  </si>
  <si>
    <t>治療歴あり</t>
    <rPh sb="0" eb="2">
      <t>チリョウ</t>
    </rPh>
    <rPh sb="2" eb="3">
      <t>レキ</t>
    </rPh>
    <phoneticPr fontId="6"/>
  </si>
  <si>
    <t>抗原(おりもの検査)正常</t>
    <rPh sb="0" eb="2">
      <t>コウゲン</t>
    </rPh>
    <rPh sb="7" eb="9">
      <t>ケンサ</t>
    </rPh>
    <rPh sb="10" eb="12">
      <t>セイジョウ</t>
    </rPh>
    <phoneticPr fontId="6"/>
  </si>
  <si>
    <t>抗体(採血検査)正常</t>
    <rPh sb="0" eb="2">
      <t>コウタイ</t>
    </rPh>
    <rPh sb="3" eb="5">
      <t>サイケツ</t>
    </rPh>
    <rPh sb="5" eb="7">
      <t>ケンサ</t>
    </rPh>
    <rPh sb="8" eb="10">
      <t>セイジョウ</t>
    </rPh>
    <phoneticPr fontId="6"/>
  </si>
  <si>
    <t>検査方法は不明だが正常</t>
    <rPh sb="0" eb="2">
      <t>ケンサ</t>
    </rPh>
    <rPh sb="2" eb="4">
      <t>ホウホウ</t>
    </rPh>
    <rPh sb="5" eb="7">
      <t>フメイ</t>
    </rPh>
    <rPh sb="9" eb="11">
      <t>セイジョウ</t>
    </rPh>
    <phoneticPr fontId="6"/>
  </si>
  <si>
    <t>インターネット(google検索等)</t>
    <rPh sb="14" eb="16">
      <t>ケンサク</t>
    </rPh>
    <rPh sb="16" eb="17">
      <t>ナド</t>
    </rPh>
    <phoneticPr fontId="6"/>
  </si>
  <si>
    <t>タイミング法/人工授精</t>
    <rPh sb="7" eb="11">
      <t>ジンコウジュセイ</t>
    </rPh>
    <phoneticPr fontId="6"/>
  </si>
  <si>
    <t>プレコンセプションケア(東京都助成)</t>
    <rPh sb="12" eb="15">
      <t>トウキョウト</t>
    </rPh>
    <rPh sb="15" eb="17">
      <t>ジョセイ</t>
    </rPh>
    <phoneticPr fontId="6"/>
  </si>
  <si>
    <t>紹介元の医師・鍼灸院名等</t>
    <rPh sb="0" eb="2">
      <t>ショウカイ</t>
    </rPh>
    <rPh sb="2" eb="3">
      <t>モト</t>
    </rPh>
    <rPh sb="4" eb="6">
      <t>イシ</t>
    </rPh>
    <rPh sb="7" eb="10">
      <t>シンキュウイン</t>
    </rPh>
    <rPh sb="10" eb="11">
      <t>メイ</t>
    </rPh>
    <rPh sb="11" eb="12">
      <t>ナド</t>
    </rPh>
    <phoneticPr fontId="6"/>
  </si>
  <si>
    <t>医師の紹介</t>
    <phoneticPr fontId="6"/>
  </si>
  <si>
    <t>クラミジア抗原
(採血:IgA IgG)</t>
    <rPh sb="5" eb="7">
      <t>コウゲン</t>
    </rPh>
    <rPh sb="9" eb="11">
      <t>サイケツ</t>
    </rPh>
    <phoneticPr fontId="6"/>
  </si>
  <si>
    <t>クラミジア抗体
(核酸増幅:PCR)</t>
    <rPh sb="5" eb="7">
      <t>コウタイ</t>
    </rPh>
    <rPh sb="9" eb="11">
      <t>カクサン</t>
    </rPh>
    <rPh sb="11" eb="13">
      <t>ゾウフク</t>
    </rPh>
    <phoneticPr fontId="6"/>
  </si>
  <si>
    <t>陰性</t>
    <rPh sb="0" eb="2">
      <t>インセイ</t>
    </rPh>
    <phoneticPr fontId="6"/>
  </si>
  <si>
    <r>
      <t>経腟分娩
帝王切開
流産(胎嚢確認後、21週未満)
流産(心拍確認後、21週未満)
化学流産(胎嚢確認前)
子宮外妊娠、
死産(22週以降)
妊娠中絶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4">
      <t>ケイチツブンベン</t>
    </rPh>
    <rPh sb="5" eb="9">
      <t>テイオウセッカイ</t>
    </rPh>
    <rPh sb="29" eb="31">
      <t>シンパク</t>
    </rPh>
    <rPh sb="42" eb="44">
      <t>カガク</t>
    </rPh>
    <rPh sb="44" eb="46">
      <t>リュウザン</t>
    </rPh>
    <rPh sb="47" eb="49">
      <t>タイノウ</t>
    </rPh>
    <rPh sb="49" eb="51">
      <t>カクニン</t>
    </rPh>
    <rPh sb="51" eb="52">
      <t>マエ</t>
    </rPh>
    <rPh sb="61" eb="63">
      <t>シザン</t>
    </rPh>
    <rPh sb="66" eb="67">
      <t>シュウ</t>
    </rPh>
    <rPh sb="67" eb="69">
      <t>イコウ</t>
    </rPh>
    <rPh sb="71" eb="75">
      <t>ニンシンチュウゼツ</t>
    </rPh>
    <rPh sb="78" eb="79">
      <t>ラン</t>
    </rPh>
    <rPh sb="80" eb="81">
      <t>カナラ</t>
    </rPh>
    <rPh sb="82" eb="85">
      <t>センタクシ</t>
    </rPh>
    <rPh sb="87" eb="89">
      <t>センタク</t>
    </rPh>
    <rPh sb="90" eb="93">
      <t>センタクシ</t>
    </rPh>
    <rPh sb="94" eb="96">
      <t>カイヘン</t>
    </rPh>
    <phoneticPr fontId="6"/>
  </si>
  <si>
    <t>風疹抗体</t>
    <rPh sb="0" eb="2">
      <t>フウシン</t>
    </rPh>
    <rPh sb="2" eb="4">
      <t>コウタイ</t>
    </rPh>
    <phoneticPr fontId="6"/>
  </si>
  <si>
    <t>検査結果：</t>
    <rPh sb="0" eb="2">
      <t>ケンサ</t>
    </rPh>
    <rPh sb="2" eb="4">
      <t>ケッカ</t>
    </rPh>
    <phoneticPr fontId="6"/>
  </si>
  <si>
    <t>治療しましたか？</t>
    <rPh sb="0" eb="2">
      <t>チリョウ</t>
    </rPh>
    <phoneticPr fontId="6"/>
  </si>
  <si>
    <t>結果詳細：</t>
    <rPh sb="0" eb="4">
      <t>ケッカショウサイ</t>
    </rPh>
    <phoneticPr fontId="6"/>
  </si>
  <si>
    <t>ブセレリン、ゴナールエフ150×7回、オビドレル</t>
    <rPh sb="17" eb="18">
      <t>カイ</t>
    </rPh>
    <phoneticPr fontId="6"/>
  </si>
  <si>
    <t>クロミッド1x10、セトロタイドx1、ブセレリン</t>
    <phoneticPr fontId="6"/>
  </si>
  <si>
    <t>エストラーナ、ルテウム</t>
    <phoneticPr fontId="6"/>
  </si>
  <si>
    <t>レトロゾール、HMG0、ブセレリン、アスピリン</t>
    <phoneticPr fontId="6"/>
  </si>
  <si>
    <r>
      <rPr>
        <sz val="20"/>
        <color rgb="FFFF0000"/>
        <rFont val="MS UI Gothic"/>
        <family val="3"/>
        <charset val="128"/>
      </rPr>
      <t>エクセル送信専用フォーム</t>
    </r>
    <r>
      <rPr>
        <b/>
        <u val="double"/>
        <sz val="16"/>
        <color rgb="FF002060"/>
        <rFont val="MS UI Gothic"/>
        <family val="3"/>
        <charset val="128"/>
      </rPr>
      <t>(</t>
    </r>
    <r>
      <rPr>
        <b/>
        <u val="double"/>
        <sz val="16"/>
        <color rgb="FFFF0000"/>
        <rFont val="MS UI Gothic"/>
        <family val="3"/>
        <charset val="128"/>
      </rPr>
      <t>iOSのnumbers形式不可</t>
    </r>
    <r>
      <rPr>
        <b/>
        <u val="double"/>
        <sz val="16"/>
        <color rgb="FF002060"/>
        <rFont val="MS UI Gothic"/>
        <family val="3"/>
        <charset val="128"/>
      </rPr>
      <t>)</t>
    </r>
    <r>
      <rPr>
        <sz val="20"/>
        <color rgb="FFFF0000"/>
        <rFont val="MS UI Gothic"/>
        <family val="3"/>
        <charset val="128"/>
      </rPr>
      <t xml:space="preserve">
</t>
    </r>
    <r>
      <rPr>
        <sz val="12"/>
        <color rgb="FFFF0000"/>
        <rFont val="MS UI Gothic"/>
        <family val="3"/>
        <charset val="128"/>
      </rPr>
      <t>（印刷して使用する場合、1枚につきA4用紙1枚で印刷、</t>
    </r>
    <r>
      <rPr>
        <u/>
        <sz val="12"/>
        <color rgb="FFFF0000"/>
        <rFont val="MS UI Gothic"/>
        <family val="3"/>
        <charset val="128"/>
      </rPr>
      <t>縮小不可</t>
    </r>
    <r>
      <rPr>
        <sz val="12"/>
        <color rgb="FFFF0000"/>
        <rFont val="MS UI Gothic"/>
        <family val="3"/>
        <charset val="128"/>
      </rPr>
      <t xml:space="preserve">)
</t>
    </r>
    <r>
      <rPr>
        <b/>
        <sz val="12"/>
        <color rgb="FFFF0000"/>
        <rFont val="MS UI Gothic"/>
        <family val="3"/>
        <charset val="128"/>
      </rPr>
      <t>可能な限りエクセルのまま</t>
    </r>
    <r>
      <rPr>
        <sz val="12"/>
        <color rgb="FFFF0000"/>
        <rFont val="MS UI Gothic"/>
        <family val="3"/>
        <charset val="128"/>
      </rPr>
      <t>メールでの送信をご利用ください。</t>
    </r>
    <r>
      <rPr>
        <sz val="12"/>
        <color theme="1"/>
        <rFont val="MS UI Gothic"/>
        <family val="3"/>
        <charset val="128"/>
      </rPr>
      <t xml:space="preserve">
</t>
    </r>
    <r>
      <rPr>
        <sz val="11"/>
        <color theme="1"/>
        <rFont val="MS UI Gothic"/>
        <family val="3"/>
        <charset val="128"/>
      </rPr>
      <t>①</t>
    </r>
    <r>
      <rPr>
        <b/>
        <u/>
        <sz val="11"/>
        <color theme="3" tint="0.39997558519241921"/>
        <rFont val="MS UI Gothic"/>
        <family val="3"/>
        <charset val="128"/>
      </rPr>
      <t>青</t>
    </r>
    <r>
      <rPr>
        <b/>
        <u/>
        <sz val="11"/>
        <color theme="1"/>
        <rFont val="MS UI Gothic"/>
        <family val="3"/>
        <charset val="128"/>
      </rPr>
      <t>および</t>
    </r>
    <r>
      <rPr>
        <b/>
        <u/>
        <sz val="11"/>
        <color rgb="FFFF0000"/>
        <rFont val="MS UI Gothic"/>
        <family val="3"/>
        <charset val="128"/>
      </rPr>
      <t>赤</t>
    </r>
    <r>
      <rPr>
        <b/>
        <u/>
        <sz val="11"/>
        <color theme="1"/>
        <rFont val="MS UI Gothic"/>
        <family val="3"/>
        <charset val="128"/>
      </rPr>
      <t>く色がついているところを全て記載してください</t>
    </r>
    <r>
      <rPr>
        <sz val="11"/>
        <color theme="1"/>
        <rFont val="MS UI Gothic"/>
        <family val="3"/>
        <charset val="128"/>
      </rPr>
      <t>。</t>
    </r>
    <r>
      <rPr>
        <b/>
        <sz val="11"/>
        <color theme="9" tint="-0.249977111117893"/>
        <rFont val="MS UI Gothic"/>
        <family val="3"/>
        <charset val="128"/>
      </rPr>
      <t>赤は選択枝</t>
    </r>
    <r>
      <rPr>
        <sz val="11"/>
        <color theme="1"/>
        <rFont val="MS UI Gothic"/>
        <family val="3"/>
        <charset val="128"/>
      </rPr>
      <t>です（ダブルクリックして選択、</t>
    </r>
    <r>
      <rPr>
        <b/>
        <u/>
        <sz val="11"/>
        <color theme="1"/>
        <rFont val="MS UI Gothic"/>
        <family val="3"/>
        <charset val="128"/>
      </rPr>
      <t>選択肢がある場合、選択肢以外の言葉は入力しないでください</t>
    </r>
    <r>
      <rPr>
        <sz val="11"/>
        <color theme="1"/>
        <rFont val="MS UI Gothic"/>
        <family val="3"/>
        <charset val="128"/>
      </rPr>
      <t>）（エクセルのバージョン等により選択枝が出ないこともあります）。枠外には何も記載できません。
②選択枝のあるものは選択枝からしか選べませんのでご了承ください
③日付は、2021/04/03などの形式で記載してください。</t>
    </r>
    <r>
      <rPr>
        <b/>
        <sz val="11"/>
        <color theme="1"/>
        <rFont val="MS UI Gothic"/>
        <family val="3"/>
        <charset val="128"/>
      </rPr>
      <t>全て半角</t>
    </r>
    <r>
      <rPr>
        <sz val="11"/>
        <color theme="1"/>
        <rFont val="MS UI Gothic"/>
        <family val="3"/>
        <charset val="128"/>
      </rPr>
      <t>（2021）で入力し、全角（２０２１）は使わず、</t>
    </r>
    <r>
      <rPr>
        <b/>
        <sz val="11"/>
        <color theme="1"/>
        <rFont val="MS UI Gothic"/>
        <family val="3"/>
        <charset val="128"/>
      </rPr>
      <t>数字と数字の間は半角スラッシュ（/）とし、ドット（．）や中黒（・）は使えません</t>
    </r>
    <r>
      <rPr>
        <sz val="11"/>
        <color theme="1"/>
        <rFont val="MS UI Gothic"/>
        <family val="3"/>
        <charset val="128"/>
      </rPr>
      <t>。
④治療歴や不育症検査の結果等、検査結果のコピー送付で代用したりご自身独自に作成されたものではなく、必ず</t>
    </r>
    <r>
      <rPr>
        <b/>
        <u/>
        <sz val="11"/>
        <color theme="1"/>
        <rFont val="MS UI Gothic"/>
        <family val="3"/>
        <charset val="128"/>
      </rPr>
      <t>当院のフォームに記載してください。</t>
    </r>
    <r>
      <rPr>
        <sz val="11"/>
        <color theme="1"/>
        <rFont val="MS UI Gothic"/>
        <family val="3"/>
        <charset val="128"/>
      </rPr>
      <t xml:space="preserve">
⑤ファイルを</t>
    </r>
    <r>
      <rPr>
        <b/>
        <sz val="11"/>
        <color theme="1"/>
        <rFont val="MS UI Gothic"/>
        <family val="3"/>
        <charset val="128"/>
      </rPr>
      <t>圧縮</t>
    </r>
    <r>
      <rPr>
        <sz val="11"/>
        <color theme="1"/>
        <rFont val="MS UI Gothic"/>
        <family val="3"/>
        <charset val="128"/>
      </rPr>
      <t>したり、</t>
    </r>
    <r>
      <rPr>
        <b/>
        <u val="double"/>
        <sz val="11"/>
        <color rgb="FFFF0000"/>
        <rFont val="MS UI Gothic"/>
        <family val="3"/>
        <charset val="128"/>
      </rPr>
      <t>パスワードをかけたり、ファイル形式を変えず</t>
    </r>
    <r>
      <rPr>
        <sz val="11"/>
        <color theme="1"/>
        <rFont val="MS UI Gothic"/>
        <family val="3"/>
        <charset val="128"/>
      </rPr>
      <t>、必ずそのまま送ってください。
⑥到着後半年以内にご予約がない場合は適切な方法で廃棄いたしますのでご了承ください。</t>
    </r>
    <rPh sb="4" eb="6">
      <t>ソウシン</t>
    </rPh>
    <rPh sb="6" eb="8">
      <t>センヨウ</t>
    </rPh>
    <rPh sb="31" eb="33">
      <t>インサツ</t>
    </rPh>
    <rPh sb="35" eb="37">
      <t>シヨウ</t>
    </rPh>
    <rPh sb="39" eb="41">
      <t>バアイ</t>
    </rPh>
    <rPh sb="63" eb="65">
      <t>カノウ</t>
    </rPh>
    <rPh sb="66" eb="67">
      <t>カギ</t>
    </rPh>
    <rPh sb="80" eb="82">
      <t>ソウシン</t>
    </rPh>
    <rPh sb="84" eb="86">
      <t>リヨウ</t>
    </rPh>
    <rPh sb="97" eb="98">
      <t>アカ</t>
    </rPh>
    <rPh sb="99" eb="100">
      <t>イロ</t>
    </rPh>
    <rPh sb="110" eb="111">
      <t>スベ</t>
    </rPh>
    <rPh sb="112" eb="114">
      <t>キサイ</t>
    </rPh>
    <rPh sb="121" eb="122">
      <t>アカ</t>
    </rPh>
    <rPh sb="123" eb="126">
      <t>センタクシ</t>
    </rPh>
    <rPh sb="138" eb="140">
      <t>センタク</t>
    </rPh>
    <rPh sb="141" eb="144">
      <t>センタクシ</t>
    </rPh>
    <rPh sb="147" eb="149">
      <t>バアイ</t>
    </rPh>
    <rPh sb="150" eb="153">
      <t>センタクシ</t>
    </rPh>
    <rPh sb="153" eb="155">
      <t>イガイ</t>
    </rPh>
    <rPh sb="156" eb="158">
      <t>コトバ</t>
    </rPh>
    <rPh sb="159" eb="161">
      <t>ニュウリョク</t>
    </rPh>
    <rPh sb="181" eb="182">
      <t>ナド</t>
    </rPh>
    <rPh sb="185" eb="188">
      <t>センタクシ</t>
    </rPh>
    <rPh sb="189" eb="190">
      <t>デ</t>
    </rPh>
    <rPh sb="201" eb="203">
      <t>ワクガイ</t>
    </rPh>
    <rPh sb="205" eb="206">
      <t>ナニ</t>
    </rPh>
    <rPh sb="207" eb="209">
      <t>キサイ</t>
    </rPh>
    <rPh sb="217" eb="220">
      <t>センタクシ</t>
    </rPh>
    <rPh sb="226" eb="229">
      <t>センタクシ</t>
    </rPh>
    <rPh sb="233" eb="234">
      <t>エラ</t>
    </rPh>
    <rPh sb="241" eb="243">
      <t>リョウショウ</t>
    </rPh>
    <rPh sb="249" eb="251">
      <t>ヒヅケ</t>
    </rPh>
    <rPh sb="261" eb="263">
      <t>ケイシキ</t>
    </rPh>
    <rPh sb="264" eb="266">
      <t>キサイ</t>
    </rPh>
    <rPh sb="273" eb="274">
      <t>スベ</t>
    </rPh>
    <rPh sb="275" eb="277">
      <t>ハンカク</t>
    </rPh>
    <rPh sb="288" eb="290">
      <t>ゼンカク</t>
    </rPh>
    <rPh sb="301" eb="303">
      <t>スウジ</t>
    </rPh>
    <rPh sb="304" eb="306">
      <t>スウジ</t>
    </rPh>
    <rPh sb="307" eb="308">
      <t>アイダ</t>
    </rPh>
    <rPh sb="309" eb="311">
      <t>ハンカク</t>
    </rPh>
    <rPh sb="329" eb="331">
      <t>ナカグロ</t>
    </rPh>
    <rPh sb="335" eb="336">
      <t>ツカ</t>
    </rPh>
    <rPh sb="374" eb="376">
      <t>ジシン</t>
    </rPh>
    <rPh sb="376" eb="378">
      <t>ドクジ</t>
    </rPh>
    <rPh sb="379" eb="381">
      <t>サクセイ</t>
    </rPh>
    <rPh sb="391" eb="392">
      <t>カナラ</t>
    </rPh>
    <rPh sb="417" eb="419">
      <t>アッシュク</t>
    </rPh>
    <rPh sb="438" eb="440">
      <t>ケイシキ</t>
    </rPh>
    <rPh sb="441" eb="442">
      <t>カ</t>
    </rPh>
    <rPh sb="445" eb="446">
      <t>カナラ</t>
    </rPh>
    <rPh sb="451" eb="452">
      <t>オク</t>
    </rPh>
    <rPh sb="461" eb="463">
      <t>トウチャク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</si>
</sst>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78"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rgb="FF000000"/>
      <name val="ＭＳ Ｐゴシック"/>
      <family val="3"/>
      <charset val="128"/>
      <scheme val="minor"/>
    </font>
    <font>
      <sz val="12"/>
      <color rgb="FF000000"/>
      <name val="ＭＳ Ｐゴシック"/>
      <family val="3"/>
      <charset val="128"/>
      <scheme val="minor"/>
    </font>
    <font>
      <sz val="10"/>
      <color theme="1"/>
      <name val="ＭＳ Ｐゴシック"/>
      <family val="3"/>
      <charset val="128"/>
      <scheme val="minor"/>
    </font>
    <font>
      <sz val="12"/>
      <color rgb="FFFF0000"/>
      <name val="ＭＳ Ｐゴシック"/>
      <family val="2"/>
      <charset val="128"/>
      <scheme val="minor"/>
    </font>
    <font>
      <b/>
      <sz val="12"/>
      <color rgb="FF000000"/>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000000"/>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sz val="13"/>
      <color theme="1"/>
      <name val="ＭＳ Ｐゴシック"/>
      <family val="3"/>
      <charset val="128"/>
      <scheme val="minor"/>
    </font>
    <font>
      <b/>
      <sz val="14"/>
      <color rgb="FF000000"/>
      <name val="ＭＳ Ｐゴシック"/>
      <family val="3"/>
      <charset val="128"/>
      <scheme val="minor"/>
    </font>
    <font>
      <sz val="11"/>
      <color theme="1"/>
      <name val="ＭＳ Ｐゴシック"/>
      <family val="3"/>
      <charset val="128"/>
    </font>
    <font>
      <b/>
      <sz val="12"/>
      <color rgb="FFFF0000"/>
      <name val="ＭＳ Ｐゴシック"/>
      <family val="3"/>
      <charset val="128"/>
      <scheme val="minor"/>
    </font>
    <font>
      <b/>
      <sz val="14"/>
      <color rgb="FFFF47A3"/>
      <name val="ＭＳ Ｐゴシック"/>
      <family val="3"/>
      <charset val="128"/>
      <scheme val="minor"/>
    </font>
    <font>
      <b/>
      <sz val="18"/>
      <color rgb="FFFF47A3"/>
      <name val="ＭＳ Ｐゴシック"/>
      <family val="3"/>
      <charset val="128"/>
      <scheme val="minor"/>
    </font>
    <font>
      <sz val="12"/>
      <color rgb="FFFF47A3"/>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4"/>
      <color theme="1"/>
      <name val="MS UI Gothic"/>
      <family val="3"/>
      <charset val="128"/>
    </font>
    <font>
      <b/>
      <sz val="14"/>
      <color rgb="FFFF47A3"/>
      <name val="MS UI Gothic"/>
      <family val="3"/>
      <charset val="128"/>
    </font>
    <font>
      <sz val="12"/>
      <color rgb="FFFF47A3"/>
      <name val="MS UI Gothic"/>
      <family val="3"/>
      <charset val="128"/>
    </font>
    <font>
      <sz val="12"/>
      <color rgb="FFFF0000"/>
      <name val="MS UI Gothic"/>
      <family val="3"/>
      <charset val="128"/>
    </font>
    <font>
      <sz val="12"/>
      <color theme="1"/>
      <name val="MS UI Gothic"/>
      <family val="3"/>
      <charset val="128"/>
    </font>
    <font>
      <b/>
      <sz val="10"/>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b/>
      <sz val="11"/>
      <color rgb="FFFF0000"/>
      <name val="MS UI Gothic"/>
      <family val="3"/>
      <charset val="128"/>
    </font>
    <font>
      <b/>
      <sz val="20"/>
      <color rgb="FFFF0000"/>
      <name val="ＭＳ Ｐゴシック"/>
      <family val="3"/>
      <charset val="128"/>
      <scheme val="minor"/>
    </font>
    <font>
      <sz val="11"/>
      <color theme="1"/>
      <name val="MS UI Gothic"/>
      <family val="3"/>
      <charset val="128"/>
    </font>
    <font>
      <sz val="14"/>
      <color theme="1"/>
      <name val="ＭＳ Ｐゴシック"/>
      <family val="3"/>
      <charset val="128"/>
      <scheme val="minor"/>
    </font>
    <font>
      <sz val="14"/>
      <color theme="1"/>
      <name val="ＭＳ Ｐゴシック"/>
      <family val="2"/>
      <charset val="128"/>
      <scheme val="minor"/>
    </font>
    <font>
      <sz val="26"/>
      <color theme="1"/>
      <name val="ＭＳ Ｐゴシック"/>
      <family val="3"/>
      <charset val="128"/>
      <scheme val="minor"/>
    </font>
    <font>
      <sz val="9"/>
      <color theme="1"/>
      <name val="ＭＳ Ｐゴシック"/>
      <family val="2"/>
      <charset val="128"/>
      <scheme val="minor"/>
    </font>
    <font>
      <sz val="20"/>
      <color rgb="FFFF0000"/>
      <name val="MS UI Gothic"/>
      <family val="3"/>
      <charset val="128"/>
    </font>
    <font>
      <u/>
      <sz val="12"/>
      <color rgb="FFFF0000"/>
      <name val="MS UI Gothic"/>
      <family val="3"/>
      <charset val="128"/>
    </font>
    <font>
      <b/>
      <u/>
      <sz val="11"/>
      <color theme="1"/>
      <name val="MS UI Gothic"/>
      <family val="3"/>
      <charset val="128"/>
    </font>
    <font>
      <sz val="16"/>
      <color theme="1"/>
      <name val="ＭＳ Ｐゴシック"/>
      <family val="2"/>
      <charset val="128"/>
      <scheme val="minor"/>
    </font>
    <font>
      <sz val="18"/>
      <color theme="1"/>
      <name val="ＭＳ Ｐゴシック"/>
      <family val="2"/>
      <charset val="128"/>
      <scheme val="minor"/>
    </font>
    <font>
      <sz val="16"/>
      <color rgb="FF000000"/>
      <name val="ＭＳ Ｐゴシック"/>
      <family val="3"/>
      <charset val="128"/>
      <scheme val="minor"/>
    </font>
    <font>
      <sz val="12"/>
      <color theme="1"/>
      <name val="ＭＳ Ｐゴシック"/>
      <family val="3"/>
      <charset val="128"/>
      <scheme val="minor"/>
    </font>
    <font>
      <b/>
      <u val="double"/>
      <sz val="14"/>
      <color rgb="FFFF47A3"/>
      <name val="ＭＳ Ｐゴシック"/>
      <family val="3"/>
      <charset val="128"/>
      <scheme val="minor"/>
    </font>
    <font>
      <b/>
      <u val="double"/>
      <sz val="14"/>
      <color rgb="FFFF0000"/>
      <name val="ＭＳ Ｐゴシック"/>
      <family val="3"/>
      <charset val="128"/>
      <scheme val="minor"/>
    </font>
    <font>
      <b/>
      <sz val="10"/>
      <color rgb="FFFFFF00"/>
      <name val="MS UI Gothic"/>
      <family val="3"/>
      <charset val="128"/>
    </font>
    <font>
      <b/>
      <sz val="11"/>
      <color theme="9" tint="-0.249977111117893"/>
      <name val="MS UI Gothic"/>
      <family val="3"/>
      <charset val="128"/>
    </font>
    <font>
      <b/>
      <sz val="11"/>
      <color theme="1"/>
      <name val="MS UI Gothic"/>
      <family val="3"/>
      <charset val="128"/>
    </font>
    <font>
      <b/>
      <sz val="9"/>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1"/>
      <color rgb="FFFF0000"/>
      <name val="ＭＳ Ｐゴシック"/>
      <family val="3"/>
      <charset val="128"/>
      <scheme val="minor"/>
    </font>
    <font>
      <sz val="12"/>
      <color theme="0" tint="-0.14999847407452621"/>
      <name val="ＭＳ Ｐゴシック"/>
      <family val="3"/>
      <charset val="128"/>
      <scheme val="minor"/>
    </font>
    <font>
      <sz val="12"/>
      <color theme="2"/>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9"/>
      <color theme="0"/>
      <name val="ＭＳ Ｐゴシック"/>
      <family val="3"/>
      <charset val="128"/>
      <scheme val="minor"/>
    </font>
    <font>
      <b/>
      <sz val="12"/>
      <color rgb="FFFF0000"/>
      <name val="MS UI Gothic"/>
      <family val="3"/>
      <charset val="128"/>
    </font>
    <font>
      <b/>
      <sz val="9"/>
      <color rgb="FFFF0000"/>
      <name val="ＭＳ Ｐゴシック"/>
      <family val="3"/>
      <charset val="128"/>
      <scheme val="minor"/>
    </font>
    <font>
      <b/>
      <sz val="10"/>
      <color theme="1"/>
      <name val="ＭＳ Ｐゴシック"/>
      <family val="3"/>
      <charset val="128"/>
      <scheme val="minor"/>
    </font>
    <font>
      <b/>
      <u val="double"/>
      <sz val="11"/>
      <color rgb="FF002060"/>
      <name val="ＭＳ Ｐゴシック"/>
      <family val="3"/>
      <charset val="128"/>
      <scheme val="minor"/>
    </font>
    <font>
      <b/>
      <u val="double"/>
      <sz val="16"/>
      <color rgb="FF002060"/>
      <name val="MS UI Gothic"/>
      <family val="3"/>
      <charset val="128"/>
    </font>
    <font>
      <sz val="12"/>
      <color theme="0" tint="-0.34998626667073579"/>
      <name val="ＭＳ Ｐゴシック"/>
      <family val="3"/>
      <charset val="128"/>
      <scheme val="minor"/>
    </font>
    <font>
      <b/>
      <u/>
      <sz val="11"/>
      <color rgb="FFFF0000"/>
      <name val="MS UI Gothic"/>
      <family val="3"/>
      <charset val="128"/>
    </font>
    <font>
      <b/>
      <u/>
      <sz val="11"/>
      <color theme="3" tint="0.39997558519241921"/>
      <name val="MS UI Gothic"/>
      <family val="3"/>
      <charset val="128"/>
    </font>
    <font>
      <sz val="12"/>
      <color theme="0"/>
      <name val="ＭＳ Ｐゴシック"/>
      <family val="3"/>
      <charset val="128"/>
      <scheme val="minor"/>
    </font>
    <font>
      <b/>
      <u val="double"/>
      <sz val="16"/>
      <color rgb="FFFF0000"/>
      <name val="MS UI Gothic"/>
      <family val="3"/>
      <charset val="128"/>
    </font>
    <font>
      <b/>
      <u val="double"/>
      <sz val="11"/>
      <color rgb="FFFF0000"/>
      <name val="MS UI Gothic"/>
      <family val="3"/>
      <charset val="128"/>
    </font>
  </fonts>
  <fills count="11">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ACEBC"/>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CCFF99"/>
        <bgColor indexed="64"/>
      </patternFill>
    </fill>
    <fill>
      <patternFill patternType="solid">
        <fgColor rgb="FFFCD4E8"/>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indexed="64"/>
      </bottom>
      <diagonal/>
    </border>
  </borders>
  <cellStyleXfs count="31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50">
    <xf numFmtId="0" fontId="0" fillId="0" borderId="0" xfId="0"/>
    <xf numFmtId="0" fontId="0" fillId="0" borderId="0" xfId="0" applyAlignment="1">
      <alignment horizont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justify" vertical="center"/>
    </xf>
    <xf numFmtId="0" fontId="9" fillId="0" borderId="0" xfId="0" applyFont="1" applyAlignment="1">
      <alignment horizontal="left" vertical="center"/>
    </xf>
    <xf numFmtId="0" fontId="19" fillId="0" borderId="10" xfId="0" applyFont="1" applyBorder="1" applyAlignment="1">
      <alignment vertical="center"/>
    </xf>
    <xf numFmtId="0" fontId="0" fillId="0" borderId="0" xfId="0" applyAlignment="1">
      <alignment vertical="center"/>
    </xf>
    <xf numFmtId="0" fontId="12" fillId="0" borderId="0" xfId="0" applyFont="1" applyAlignment="1">
      <alignment vertical="center"/>
    </xf>
    <xf numFmtId="0" fontId="0" fillId="0" borderId="0" xfId="0" applyAlignment="1">
      <alignment horizontal="right" vertical="center"/>
    </xf>
    <xf numFmtId="0" fontId="0" fillId="0" borderId="10" xfId="0"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xf numFmtId="0" fontId="9"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left" vertical="center"/>
    </xf>
    <xf numFmtId="0" fontId="16" fillId="0" borderId="18" xfId="0" applyFont="1" applyBorder="1" applyAlignment="1">
      <alignment horizontal="center" vertical="center"/>
    </xf>
    <xf numFmtId="0" fontId="16" fillId="0" borderId="25"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6" fillId="0" borderId="0" xfId="0" applyFont="1" applyAlignment="1">
      <alignment vertical="center"/>
    </xf>
    <xf numFmtId="0" fontId="16" fillId="0" borderId="9" xfId="0" applyFont="1" applyBorder="1" applyAlignment="1">
      <alignment horizontal="center" vertical="center"/>
    </xf>
    <xf numFmtId="0" fontId="3" fillId="0" borderId="0" xfId="0" applyFont="1" applyAlignment="1">
      <alignment vertical="center"/>
    </xf>
    <xf numFmtId="0" fontId="18" fillId="0" borderId="0" xfId="0" applyFont="1" applyAlignment="1">
      <alignment horizontal="right" vertical="center"/>
    </xf>
    <xf numFmtId="0" fontId="17" fillId="0" borderId="0" xfId="0" applyFont="1" applyAlignment="1">
      <alignment vertical="center"/>
    </xf>
    <xf numFmtId="0" fontId="17" fillId="0" borderId="0" xfId="0" applyFont="1" applyAlignment="1">
      <alignment horizontal="right" vertical="center"/>
    </xf>
    <xf numFmtId="0" fontId="17" fillId="0" borderId="9"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xf>
    <xf numFmtId="0" fontId="0" fillId="0" borderId="0" xfId="0" applyAlignment="1">
      <alignment horizontal="right"/>
    </xf>
    <xf numFmtId="0" fontId="16" fillId="0" borderId="27"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56" fontId="30" fillId="0" borderId="3" xfId="0" applyNumberFormat="1" applyFont="1" applyBorder="1" applyAlignment="1">
      <alignment horizontal="center" vertical="center"/>
    </xf>
    <xf numFmtId="49" fontId="29" fillId="0" borderId="1" xfId="0" applyNumberFormat="1" applyFont="1" applyBorder="1" applyAlignment="1">
      <alignment horizontal="center" vertical="center"/>
    </xf>
    <xf numFmtId="56" fontId="29" fillId="0" borderId="1" xfId="0" applyNumberFormat="1" applyFont="1" applyBorder="1" applyAlignment="1">
      <alignment horizontal="center" vertical="center"/>
    </xf>
    <xf numFmtId="0" fontId="29" fillId="0" borderId="13" xfId="0" applyFont="1" applyBorder="1" applyAlignment="1">
      <alignment horizontal="center" vertical="center"/>
    </xf>
    <xf numFmtId="0" fontId="0" fillId="0" borderId="0" xfId="0" applyAlignment="1">
      <alignment horizontal="left"/>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3" xfId="0" applyFont="1" applyBorder="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right"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10" fillId="2" borderId="1" xfId="0" applyFont="1" applyFill="1" applyBorder="1" applyAlignment="1" applyProtection="1">
      <alignment horizontal="right" vertical="center"/>
      <protection locked="0"/>
    </xf>
    <xf numFmtId="177" fontId="24" fillId="2" borderId="3" xfId="0" applyNumberFormat="1"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177" fontId="16" fillId="2" borderId="3" xfId="0" applyNumberFormat="1"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177" fontId="16" fillId="2" borderId="17" xfId="0" applyNumberFormat="1"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176" fontId="16" fillId="2" borderId="1" xfId="0" applyNumberFormat="1" applyFont="1" applyFill="1" applyBorder="1" applyAlignment="1" applyProtection="1">
      <alignment horizontal="center" vertical="center"/>
      <protection locked="0"/>
    </xf>
    <xf numFmtId="176" fontId="16" fillId="2" borderId="15" xfId="0" applyNumberFormat="1" applyFont="1" applyFill="1" applyBorder="1" applyAlignment="1" applyProtection="1">
      <alignment horizontal="center" vertical="center"/>
      <protection locked="0"/>
    </xf>
    <xf numFmtId="0" fontId="0" fillId="0" borderId="0" xfId="0" applyAlignment="1">
      <alignment horizontal="left" vertical="center"/>
    </xf>
    <xf numFmtId="0" fontId="40" fillId="0" borderId="0" xfId="0" applyFont="1" applyAlignment="1">
      <alignment horizontal="right" vertical="center"/>
    </xf>
    <xf numFmtId="0" fontId="0" fillId="2" borderId="1" xfId="0" applyFill="1" applyBorder="1" applyAlignment="1" applyProtection="1">
      <alignment vertical="center"/>
      <protection locked="0"/>
    </xf>
    <xf numFmtId="0" fontId="42" fillId="2" borderId="1" xfId="0" applyFont="1" applyFill="1" applyBorder="1" applyAlignment="1" applyProtection="1">
      <alignment horizontal="center" vertical="center"/>
      <protection locked="0"/>
    </xf>
    <xf numFmtId="0" fontId="35" fillId="0" borderId="1" xfId="0" applyFont="1" applyBorder="1" applyAlignment="1">
      <alignment horizontal="center" vertical="center"/>
    </xf>
    <xf numFmtId="0" fontId="35" fillId="2" borderId="1" xfId="0" applyFont="1" applyFill="1" applyBorder="1" applyAlignment="1" applyProtection="1">
      <alignment vertical="center"/>
      <protection locked="0"/>
    </xf>
    <xf numFmtId="0" fontId="35" fillId="0" borderId="1" xfId="0" applyFont="1" applyBorder="1" applyAlignment="1">
      <alignment vertical="center"/>
    </xf>
    <xf numFmtId="0" fontId="35" fillId="2" borderId="1" xfId="0" applyFon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44" fillId="3" borderId="31" xfId="0" applyFont="1" applyFill="1" applyBorder="1" applyAlignment="1" applyProtection="1">
      <alignment horizontal="center" vertical="center"/>
      <protection locked="0"/>
    </xf>
    <xf numFmtId="0" fontId="45" fillId="0" borderId="0" xfId="0" applyFont="1" applyAlignment="1">
      <alignment horizontal="center"/>
    </xf>
    <xf numFmtId="0" fontId="51" fillId="2" borderId="1" xfId="0" applyFont="1" applyFill="1" applyBorder="1" applyAlignment="1" applyProtection="1">
      <alignment horizontal="center" vertical="center"/>
      <protection locked="0"/>
    </xf>
    <xf numFmtId="49" fontId="16" fillId="2" borderId="1" xfId="0" applyNumberFormat="1" applyFont="1" applyFill="1" applyBorder="1" applyAlignment="1" applyProtection="1">
      <alignment horizontal="center" vertical="center"/>
      <protection locked="0"/>
    </xf>
    <xf numFmtId="49" fontId="16" fillId="2" borderId="15" xfId="0" applyNumberFormat="1" applyFont="1" applyFill="1" applyBorder="1" applyAlignment="1" applyProtection="1">
      <alignment horizontal="center" vertical="center"/>
      <protection locked="0"/>
    </xf>
    <xf numFmtId="0" fontId="35" fillId="2" borderId="1" xfId="0" applyFont="1" applyFill="1" applyBorder="1" applyAlignment="1" applyProtection="1">
      <alignment horizontal="left" vertical="center"/>
      <protection locked="0"/>
    </xf>
    <xf numFmtId="0" fontId="34" fillId="0" borderId="1" xfId="0" applyFont="1" applyBorder="1" applyAlignment="1">
      <alignment horizontal="left" vertical="center"/>
    </xf>
    <xf numFmtId="0" fontId="23" fillId="0" borderId="0" xfId="0" applyFont="1" applyAlignment="1">
      <alignment vertical="center"/>
    </xf>
    <xf numFmtId="0" fontId="55" fillId="4" borderId="0" xfId="0" applyFont="1" applyFill="1" applyAlignment="1">
      <alignment vertical="center"/>
    </xf>
    <xf numFmtId="49" fontId="16" fillId="0" borderId="12" xfId="0" applyNumberFormat="1" applyFont="1" applyBorder="1" applyAlignment="1">
      <alignment horizontal="center" vertical="center"/>
    </xf>
    <xf numFmtId="49" fontId="16" fillId="2" borderId="13" xfId="0" applyNumberFormat="1" applyFont="1" applyFill="1" applyBorder="1" applyAlignment="1" applyProtection="1">
      <alignment horizontal="center" vertical="center"/>
      <protection locked="0"/>
    </xf>
    <xf numFmtId="49" fontId="16" fillId="2" borderId="28" xfId="0" applyNumberFormat="1" applyFont="1" applyFill="1" applyBorder="1" applyAlignment="1" applyProtection="1">
      <alignment horizontal="center" vertical="center"/>
      <protection locked="0"/>
    </xf>
    <xf numFmtId="49" fontId="16" fillId="2" borderId="29" xfId="0" applyNumberFormat="1" applyFont="1" applyFill="1" applyBorder="1" applyAlignment="1" applyProtection="1">
      <alignment horizontal="center" vertical="center"/>
      <protection locked="0"/>
    </xf>
    <xf numFmtId="49" fontId="16" fillId="2" borderId="16" xfId="0" applyNumberFormat="1" applyFont="1" applyFill="1" applyBorder="1" applyAlignment="1" applyProtection="1">
      <alignment horizontal="center" vertical="center"/>
      <protection locked="0"/>
    </xf>
    <xf numFmtId="49" fontId="4" fillId="0" borderId="0" xfId="0" applyNumberFormat="1" applyFont="1" applyAlignment="1">
      <alignment horizontal="center" vertical="center"/>
    </xf>
    <xf numFmtId="49" fontId="22" fillId="0" borderId="0" xfId="0" applyNumberFormat="1" applyFont="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1"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3" xfId="0" applyNumberFormat="1" applyFont="1" applyBorder="1" applyAlignment="1">
      <alignment horizontal="center" vertical="center"/>
    </xf>
    <xf numFmtId="0" fontId="50" fillId="5" borderId="1" xfId="0" applyFont="1" applyFill="1" applyBorder="1" applyAlignment="1" applyProtection="1">
      <alignment horizontal="center" vertical="center"/>
      <protection locked="0"/>
    </xf>
    <xf numFmtId="0" fontId="49" fillId="5"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15" xfId="0" applyFont="1" applyFill="1" applyBorder="1" applyAlignment="1" applyProtection="1">
      <alignment horizontal="center" vertical="center"/>
      <protection locked="0"/>
    </xf>
    <xf numFmtId="0" fontId="13" fillId="0" borderId="0" xfId="0" applyFont="1" applyAlignment="1">
      <alignment vertical="center"/>
    </xf>
    <xf numFmtId="0" fontId="20" fillId="0" borderId="0" xfId="0" applyFont="1" applyAlignment="1">
      <alignment horizontal="left"/>
    </xf>
    <xf numFmtId="0" fontId="21" fillId="0" borderId="0" xfId="0" applyFont="1" applyAlignment="1">
      <alignment vertical="center"/>
    </xf>
    <xf numFmtId="0" fontId="9" fillId="0" borderId="9" xfId="0" applyFont="1" applyBorder="1" applyAlignment="1">
      <alignment horizontal="right" vertical="center" wrapText="1"/>
    </xf>
    <xf numFmtId="0" fontId="9" fillId="0" borderId="9" xfId="0" applyFont="1" applyBorder="1" applyAlignment="1">
      <alignment horizontal="right" vertical="center"/>
    </xf>
    <xf numFmtId="0" fontId="62" fillId="0" borderId="0" xfId="0" applyFont="1"/>
    <xf numFmtId="0" fontId="17" fillId="0" borderId="0" xfId="0" applyFont="1"/>
    <xf numFmtId="0" fontId="2" fillId="0" borderId="10" xfId="0" applyFont="1" applyBorder="1" applyAlignment="1">
      <alignment horizontal="center" vertical="center"/>
    </xf>
    <xf numFmtId="0" fontId="63" fillId="0" borderId="0" xfId="0" applyFont="1"/>
    <xf numFmtId="177" fontId="63" fillId="0" borderId="0" xfId="0" applyNumberFormat="1" applyFont="1"/>
    <xf numFmtId="14" fontId="63" fillId="0" borderId="0" xfId="0" applyNumberFormat="1" applyFont="1"/>
    <xf numFmtId="49" fontId="63" fillId="0" borderId="0" xfId="0" applyNumberFormat="1" applyFont="1"/>
    <xf numFmtId="49" fontId="37" fillId="0" borderId="1" xfId="0" applyNumberFormat="1" applyFont="1" applyBorder="1" applyAlignment="1">
      <alignment horizontal="center" vertical="center"/>
    </xf>
    <xf numFmtId="49" fontId="64" fillId="0" borderId="1" xfId="0" applyNumberFormat="1" applyFont="1" applyBorder="1" applyAlignment="1">
      <alignment horizontal="center" vertical="center"/>
    </xf>
    <xf numFmtId="49" fontId="11" fillId="0" borderId="20" xfId="0" applyNumberFormat="1" applyFont="1" applyBorder="1" applyAlignment="1">
      <alignment horizontal="center" vertical="center" wrapText="1"/>
    </xf>
    <xf numFmtId="49" fontId="65" fillId="0" borderId="20" xfId="0" applyNumberFormat="1" applyFont="1" applyBorder="1" applyAlignment="1">
      <alignment horizontal="center" vertical="center" wrapText="1"/>
    </xf>
    <xf numFmtId="49" fontId="65" fillId="0" borderId="20" xfId="0" applyNumberFormat="1" applyFont="1" applyBorder="1" applyAlignment="1">
      <alignment horizontal="center" vertical="center"/>
    </xf>
    <xf numFmtId="49" fontId="60" fillId="2" borderId="1" xfId="0" applyNumberFormat="1" applyFont="1" applyFill="1" applyBorder="1" applyAlignment="1" applyProtection="1">
      <alignment horizontal="left" vertical="center"/>
      <protection locked="0"/>
    </xf>
    <xf numFmtId="49" fontId="16" fillId="6" borderId="1" xfId="0" applyNumberFormat="1" applyFont="1" applyFill="1" applyBorder="1" applyAlignment="1" applyProtection="1">
      <alignment horizontal="left" vertical="center"/>
      <protection locked="0"/>
    </xf>
    <xf numFmtId="49" fontId="60" fillId="2" borderId="28" xfId="0" applyNumberFormat="1" applyFont="1" applyFill="1" applyBorder="1" applyAlignment="1" applyProtection="1">
      <alignment horizontal="left" vertical="center"/>
      <protection locked="0"/>
    </xf>
    <xf numFmtId="49" fontId="16" fillId="6" borderId="28" xfId="0" applyNumberFormat="1" applyFont="1" applyFill="1" applyBorder="1" applyAlignment="1" applyProtection="1">
      <alignment horizontal="left" vertical="center"/>
      <protection locked="0"/>
    </xf>
    <xf numFmtId="0" fontId="65" fillId="0" borderId="20" xfId="0" applyFont="1" applyBorder="1" applyAlignment="1">
      <alignment horizontal="center" vertical="center" wrapText="1"/>
    </xf>
    <xf numFmtId="0" fontId="16" fillId="3" borderId="21" xfId="0" applyFont="1" applyFill="1" applyBorder="1" applyAlignment="1">
      <alignment horizontal="center" vertical="center"/>
    </xf>
    <xf numFmtId="0" fontId="60" fillId="0" borderId="0" xfId="0" applyFont="1" applyAlignment="1">
      <alignment horizontal="right" wrapText="1"/>
    </xf>
    <xf numFmtId="0" fontId="72" fillId="8" borderId="28" xfId="0" applyFont="1" applyFill="1" applyBorder="1" applyAlignment="1" applyProtection="1">
      <alignment horizontal="center" vertical="center"/>
      <protection locked="0"/>
    </xf>
    <xf numFmtId="0" fontId="1" fillId="0" borderId="0" xfId="0" applyFont="1" applyAlignment="1">
      <alignment horizontal="center"/>
    </xf>
    <xf numFmtId="0" fontId="75" fillId="0" borderId="0" xfId="0" applyFont="1"/>
    <xf numFmtId="177" fontId="75" fillId="0" borderId="0" xfId="0" applyNumberFormat="1" applyFont="1"/>
    <xf numFmtId="14" fontId="75" fillId="0" borderId="0" xfId="0" applyNumberFormat="1" applyFont="1"/>
    <xf numFmtId="49" fontId="21" fillId="0" borderId="0" xfId="0" applyNumberFormat="1" applyFont="1" applyAlignment="1">
      <alignment horizontal="left" vertical="center"/>
    </xf>
    <xf numFmtId="0" fontId="42" fillId="5" borderId="1" xfId="0" applyFont="1" applyFill="1" applyBorder="1" applyAlignment="1" applyProtection="1">
      <alignment horizontal="left" vertical="center"/>
      <protection locked="0"/>
    </xf>
    <xf numFmtId="0" fontId="16" fillId="0" borderId="38" xfId="0" applyFont="1" applyBorder="1" applyAlignment="1">
      <alignment horizontal="center" vertical="center" wrapText="1"/>
    </xf>
    <xf numFmtId="0" fontId="29" fillId="0" borderId="2" xfId="0" applyFont="1" applyBorder="1" applyAlignment="1">
      <alignment horizontal="center" vertical="center"/>
    </xf>
    <xf numFmtId="49" fontId="16" fillId="2" borderId="2" xfId="0" applyNumberFormat="1" applyFont="1" applyFill="1" applyBorder="1" applyAlignment="1" applyProtection="1">
      <alignment horizontal="center" vertical="center"/>
      <protection locked="0"/>
    </xf>
    <xf numFmtId="49" fontId="16" fillId="2" borderId="7" xfId="0" applyNumberFormat="1" applyFont="1" applyFill="1" applyBorder="1" applyAlignment="1" applyProtection="1">
      <alignment horizontal="center" vertical="center"/>
      <protection locked="0"/>
    </xf>
    <xf numFmtId="49" fontId="16" fillId="2" borderId="0" xfId="0" applyNumberFormat="1" applyFont="1" applyFill="1" applyAlignment="1" applyProtection="1">
      <alignment horizontal="center" vertical="center"/>
      <protection locked="0"/>
    </xf>
    <xf numFmtId="0" fontId="49" fillId="9" borderId="1" xfId="0" applyFont="1" applyFill="1" applyBorder="1" applyAlignment="1" applyProtection="1">
      <alignment horizontal="center" vertical="center"/>
      <protection locked="0"/>
    </xf>
    <xf numFmtId="0" fontId="52" fillId="9" borderId="0" xfId="0" applyFont="1" applyFill="1" applyAlignment="1">
      <alignment horizontal="center" vertical="center" wrapText="1"/>
    </xf>
    <xf numFmtId="49" fontId="62" fillId="0" borderId="0" xfId="0" applyNumberFormat="1" applyFont="1"/>
    <xf numFmtId="0" fontId="16" fillId="0" borderId="21" xfId="0" applyFont="1" applyBorder="1" applyAlignment="1">
      <alignment horizontal="center" vertical="center" wrapText="1"/>
    </xf>
    <xf numFmtId="0" fontId="17" fillId="0" borderId="0" xfId="0" applyFont="1" applyAlignment="1">
      <alignment horizontal="center" wrapText="1"/>
    </xf>
    <xf numFmtId="0" fontId="26" fillId="0" borderId="0" xfId="0" applyFont="1" applyAlignment="1">
      <alignment horizontal="left" vertical="center"/>
    </xf>
    <xf numFmtId="0" fontId="14" fillId="0" borderId="0" xfId="0" applyFont="1" applyAlignment="1">
      <alignment horizontal="lef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41" fillId="0" borderId="32" xfId="0" applyFont="1" applyBorder="1" applyAlignment="1">
      <alignment horizontal="left" vertical="center" wrapText="1"/>
    </xf>
    <xf numFmtId="0" fontId="41" fillId="0" borderId="33" xfId="0" applyFont="1" applyBorder="1" applyAlignment="1">
      <alignment horizontal="left" vertical="center" wrapText="1"/>
    </xf>
    <xf numFmtId="0" fontId="41" fillId="0" borderId="34" xfId="0" applyFont="1" applyBorder="1" applyAlignment="1">
      <alignment horizontal="left" vertical="center" wrapText="1"/>
    </xf>
    <xf numFmtId="0" fontId="41" fillId="0" borderId="35" xfId="0" applyFont="1" applyBorder="1" applyAlignment="1">
      <alignment horizontal="left" vertical="center" wrapText="1"/>
    </xf>
    <xf numFmtId="0" fontId="41" fillId="0" borderId="36" xfId="0" applyFont="1" applyBorder="1" applyAlignment="1">
      <alignment horizontal="left" vertical="center" wrapText="1"/>
    </xf>
    <xf numFmtId="0" fontId="41" fillId="0" borderId="37" xfId="0" applyFont="1" applyBorder="1" applyAlignment="1">
      <alignment horizontal="left" vertical="center" wrapText="1"/>
    </xf>
    <xf numFmtId="0" fontId="14" fillId="3" borderId="33" xfId="0" applyFont="1" applyFill="1" applyBorder="1" applyAlignment="1">
      <alignment horizontal="center" vertical="center" wrapText="1"/>
    </xf>
    <xf numFmtId="0" fontId="14" fillId="3" borderId="33" xfId="0" applyFont="1" applyFill="1" applyBorder="1" applyAlignment="1">
      <alignment horizontal="center" vertical="center"/>
    </xf>
    <xf numFmtId="0" fontId="49" fillId="9" borderId="2" xfId="0" applyFont="1" applyFill="1" applyBorder="1" applyAlignment="1" applyProtection="1">
      <alignment horizontal="right" vertical="center"/>
      <protection locked="0"/>
    </xf>
    <xf numFmtId="0" fontId="49" fillId="9" borderId="3" xfId="0" applyFont="1" applyFill="1" applyBorder="1" applyAlignment="1" applyProtection="1">
      <alignment horizontal="right" vertical="center"/>
      <protection locked="0"/>
    </xf>
    <xf numFmtId="0" fontId="66" fillId="7" borderId="0" xfId="0" applyFont="1" applyFill="1" applyAlignment="1">
      <alignment horizontal="center" vertical="center"/>
    </xf>
    <xf numFmtId="49" fontId="0" fillId="2" borderId="2" xfId="0" applyNumberForma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0" fillId="0" borderId="0" xfId="0" applyAlignment="1">
      <alignment horizontal="left" vertical="center"/>
    </xf>
    <xf numFmtId="0" fontId="0" fillId="2" borderId="7"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49" fontId="19" fillId="2" borderId="2" xfId="0" applyNumberFormat="1" applyFont="1" applyFill="1" applyBorder="1" applyAlignment="1" applyProtection="1">
      <alignment horizontal="center" vertical="center"/>
      <protection locked="0"/>
    </xf>
    <xf numFmtId="49" fontId="19" fillId="2" borderId="3" xfId="0" applyNumberFormat="1"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38" fillId="0" borderId="0" xfId="0" applyFont="1" applyAlignment="1">
      <alignment horizontal="right" vertical="center"/>
    </xf>
    <xf numFmtId="0" fontId="38" fillId="0" borderId="9" xfId="0" applyFont="1" applyBorder="1" applyAlignment="1">
      <alignment horizontal="right" vertical="center"/>
    </xf>
    <xf numFmtId="0" fontId="0" fillId="0" borderId="0" xfId="0" applyAlignment="1">
      <alignment horizontal="left" vertical="center" wrapText="1"/>
    </xf>
    <xf numFmtId="0" fontId="0" fillId="0" borderId="9" xfId="0" applyBorder="1" applyAlignment="1">
      <alignment horizontal="left" vertical="center" wrapText="1"/>
    </xf>
    <xf numFmtId="0" fontId="42" fillId="2" borderId="2" xfId="0" applyFont="1" applyFill="1" applyBorder="1" applyAlignment="1" applyProtection="1">
      <alignment horizontal="center" vertical="center"/>
      <protection locked="0"/>
    </xf>
    <xf numFmtId="0" fontId="42" fillId="2" borderId="3" xfId="0" applyFont="1" applyFill="1" applyBorder="1" applyAlignment="1" applyProtection="1">
      <alignment horizontal="center" vertical="center"/>
      <protection locked="0"/>
    </xf>
    <xf numFmtId="0" fontId="42" fillId="5" borderId="2" xfId="0" applyFont="1" applyFill="1" applyBorder="1" applyAlignment="1" applyProtection="1">
      <alignment horizontal="center" vertical="center"/>
      <protection locked="0"/>
    </xf>
    <xf numFmtId="0" fontId="42" fillId="5" borderId="3" xfId="0" applyFont="1" applyFill="1" applyBorder="1" applyAlignment="1" applyProtection="1">
      <alignment horizontal="center" vertical="center"/>
      <protection locked="0"/>
    </xf>
    <xf numFmtId="0" fontId="52" fillId="5" borderId="2" xfId="0" applyFont="1" applyFill="1" applyBorder="1" applyAlignment="1" applyProtection="1">
      <alignment horizontal="center" vertical="center"/>
      <protection locked="0"/>
    </xf>
    <xf numFmtId="0" fontId="52" fillId="5" borderId="4" xfId="0" applyFont="1" applyFill="1" applyBorder="1" applyAlignment="1" applyProtection="1">
      <alignment horizontal="center" vertical="center"/>
      <protection locked="0"/>
    </xf>
    <xf numFmtId="0" fontId="52" fillId="5" borderId="3" xfId="0" applyFont="1" applyFill="1" applyBorder="1" applyAlignment="1" applyProtection="1">
      <alignment horizontal="center" vertical="center"/>
      <protection locked="0"/>
    </xf>
    <xf numFmtId="0" fontId="52" fillId="2" borderId="2" xfId="0" applyFont="1" applyFill="1" applyBorder="1" applyAlignment="1" applyProtection="1">
      <alignment horizontal="center" vertical="center"/>
      <protection locked="0"/>
    </xf>
    <xf numFmtId="0" fontId="52" fillId="2" borderId="4" xfId="0" applyFont="1" applyFill="1" applyBorder="1" applyAlignment="1" applyProtection="1">
      <alignment horizontal="center" vertical="center"/>
      <protection locked="0"/>
    </xf>
    <xf numFmtId="0" fontId="52" fillId="2" borderId="3" xfId="0" applyFont="1" applyFill="1" applyBorder="1" applyAlignment="1" applyProtection="1">
      <alignment horizontal="center" vertical="center"/>
      <protection locked="0"/>
    </xf>
    <xf numFmtId="0" fontId="42" fillId="5" borderId="4" xfId="0" applyFont="1" applyFill="1" applyBorder="1" applyAlignment="1" applyProtection="1">
      <alignment horizontal="center" vertical="center"/>
      <protection locked="0"/>
    </xf>
    <xf numFmtId="0" fontId="42" fillId="5" borderId="5" xfId="0" applyFont="1" applyFill="1" applyBorder="1" applyAlignment="1" applyProtection="1">
      <alignment horizontal="center" vertical="center"/>
      <protection locked="0"/>
    </xf>
    <xf numFmtId="0" fontId="42" fillId="5" borderId="10" xfId="0" applyFont="1" applyFill="1" applyBorder="1" applyAlignment="1" applyProtection="1">
      <alignment horizontal="center" vertical="center"/>
      <protection locked="0"/>
    </xf>
    <xf numFmtId="0" fontId="42" fillId="5" borderId="11" xfId="0" applyFont="1" applyFill="1" applyBorder="1" applyAlignment="1" applyProtection="1">
      <alignment horizontal="center" vertical="center"/>
      <protection locked="0"/>
    </xf>
    <xf numFmtId="176" fontId="42" fillId="2" borderId="2" xfId="0" applyNumberFormat="1" applyFont="1" applyFill="1" applyBorder="1" applyAlignment="1" applyProtection="1">
      <alignment horizontal="center" vertical="center"/>
      <protection locked="0"/>
    </xf>
    <xf numFmtId="176" fontId="42" fillId="2" borderId="4" xfId="0" applyNumberFormat="1" applyFont="1" applyFill="1" applyBorder="1" applyAlignment="1" applyProtection="1">
      <alignment horizontal="center" vertical="center"/>
      <protection locked="0"/>
    </xf>
    <xf numFmtId="176" fontId="42" fillId="2" borderId="3" xfId="0" applyNumberFormat="1" applyFont="1" applyFill="1" applyBorder="1" applyAlignment="1" applyProtection="1">
      <alignment horizontal="center" vertical="center"/>
      <protection locked="0"/>
    </xf>
    <xf numFmtId="0" fontId="36" fillId="0" borderId="10" xfId="0" applyFont="1" applyBorder="1" applyAlignment="1">
      <alignment horizontal="center" vertical="center"/>
    </xf>
    <xf numFmtId="0" fontId="35" fillId="0" borderId="0" xfId="0" applyFont="1" applyAlignment="1">
      <alignment horizontal="left"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49" fontId="35" fillId="2" borderId="4"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5" fillId="2" borderId="2"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34" fillId="0" borderId="3" xfId="0" applyFont="1" applyBorder="1" applyAlignment="1">
      <alignment horizontal="left" vertical="center"/>
    </xf>
    <xf numFmtId="0" fontId="35" fillId="2" borderId="2" xfId="0"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0" fontId="35" fillId="2" borderId="3" xfId="0" applyFont="1" applyFill="1" applyBorder="1" applyAlignment="1" applyProtection="1">
      <alignment horizontal="left" vertical="center"/>
      <protection locked="0"/>
    </xf>
    <xf numFmtId="0" fontId="12" fillId="0" borderId="0" xfId="0" applyFont="1" applyAlignment="1">
      <alignment horizontal="center" vertical="center"/>
    </xf>
    <xf numFmtId="0" fontId="39" fillId="3" borderId="0" xfId="0" applyFont="1" applyFill="1" applyAlignment="1">
      <alignment horizontal="center" vertical="center"/>
    </xf>
    <xf numFmtId="0" fontId="16" fillId="2" borderId="1" xfId="0" applyFont="1" applyFill="1" applyBorder="1" applyAlignment="1" applyProtection="1">
      <alignment horizontal="left" vertical="center"/>
      <protection locked="0"/>
    </xf>
    <xf numFmtId="0" fontId="69" fillId="3" borderId="0" xfId="0" applyFont="1" applyFill="1" applyAlignment="1">
      <alignment horizontal="center" vertical="center"/>
    </xf>
    <xf numFmtId="176" fontId="0" fillId="2" borderId="28" xfId="0" applyNumberFormat="1" applyFill="1" applyBorder="1" applyAlignment="1" applyProtection="1">
      <alignment horizontal="center" vertical="center"/>
      <protection locked="0"/>
    </xf>
    <xf numFmtId="176" fontId="0" fillId="2" borderId="30" xfId="0" applyNumberFormat="1" applyFill="1" applyBorder="1" applyAlignment="1" applyProtection="1">
      <alignment horizontal="center" vertical="center"/>
      <protection locked="0"/>
    </xf>
    <xf numFmtId="0" fontId="59" fillId="3" borderId="6" xfId="0" applyFont="1" applyFill="1" applyBorder="1" applyAlignment="1">
      <alignment horizontal="center" vertical="center"/>
    </xf>
    <xf numFmtId="49" fontId="21" fillId="0" borderId="36" xfId="0" applyNumberFormat="1" applyFont="1" applyBorder="1" applyAlignment="1">
      <alignment horizontal="left" vertical="center"/>
    </xf>
    <xf numFmtId="0" fontId="59" fillId="3" borderId="36" xfId="0" applyFont="1" applyFill="1" applyBorder="1" applyAlignment="1">
      <alignment horizontal="left" vertical="center" wrapText="1"/>
    </xf>
    <xf numFmtId="0" fontId="59" fillId="3" borderId="36" xfId="0" applyFont="1" applyFill="1" applyBorder="1" applyAlignment="1">
      <alignment horizontal="left" vertical="center"/>
    </xf>
    <xf numFmtId="0" fontId="15" fillId="0" borderId="0" xfId="0" applyFont="1" applyAlignment="1">
      <alignment horizontal="left" vertical="center"/>
    </xf>
    <xf numFmtId="176" fontId="16" fillId="5" borderId="1" xfId="0" applyNumberFormat="1" applyFont="1" applyFill="1" applyBorder="1" applyAlignment="1" applyProtection="1">
      <alignment horizontal="center" vertical="center"/>
      <protection locked="0"/>
    </xf>
    <xf numFmtId="49" fontId="16" fillId="9" borderId="1" xfId="0" applyNumberFormat="1" applyFont="1" applyFill="1" applyBorder="1" applyAlignment="1" applyProtection="1">
      <alignment horizontal="center" vertical="center"/>
      <protection locked="0"/>
    </xf>
    <xf numFmtId="49" fontId="16" fillId="9" borderId="28" xfId="0" applyNumberFormat="1" applyFont="1" applyFill="1" applyBorder="1" applyAlignment="1" applyProtection="1">
      <alignment horizontal="center" vertical="center"/>
      <protection locked="0"/>
    </xf>
    <xf numFmtId="49" fontId="16" fillId="10" borderId="1" xfId="0" applyNumberFormat="1" applyFont="1" applyFill="1" applyBorder="1" applyAlignment="1" applyProtection="1">
      <alignment horizontal="center" vertical="center"/>
      <protection locked="0"/>
    </xf>
    <xf numFmtId="49" fontId="16" fillId="10" borderId="28" xfId="0" applyNumberFormat="1" applyFont="1" applyFill="1" applyBorder="1" applyAlignment="1" applyProtection="1">
      <alignment horizontal="center" vertical="center"/>
      <protection locked="0"/>
    </xf>
  </cellXfs>
  <cellStyles count="31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s>
  <dxfs count="0"/>
  <tableStyles count="0" defaultTableStyle="TableStyleMedium9" defaultPivotStyle="PivotStyleMedium4"/>
  <colors>
    <mruColors>
      <color rgb="FFFCD4E8"/>
      <color rgb="FFCCFF99"/>
      <color rgb="FFFACEBC"/>
      <color rgb="FFFF47A3"/>
      <color rgb="FFFF6DB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152400</xdr:colOff>
      <xdr:row>3</xdr:row>
      <xdr:rowOff>28574</xdr:rowOff>
    </xdr:from>
    <xdr:ext cx="2838450" cy="692497"/>
    <xdr:sp macro="" textlink="">
      <xdr:nvSpPr>
        <xdr:cNvPr id="2" name="テキスト ボックス 1">
          <a:extLst>
            <a:ext uri="{FF2B5EF4-FFF2-40B4-BE49-F238E27FC236}">
              <a16:creationId xmlns:a16="http://schemas.microsoft.com/office/drawing/2014/main" id="{C7A1C7C6-896C-8C78-52A9-3284D4E22305}"/>
            </a:ext>
          </a:extLst>
        </xdr:cNvPr>
        <xdr:cNvSpPr txBox="1"/>
      </xdr:nvSpPr>
      <xdr:spPr>
        <a:xfrm>
          <a:off x="152400" y="742949"/>
          <a:ext cx="2838450" cy="6924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900">
              <a:solidFill>
                <a:schemeClr val="tx1"/>
              </a:solidFill>
              <a:effectLst/>
              <a:latin typeface="+mn-lt"/>
              <a:ea typeface="+mn-ea"/>
              <a:cs typeface="+mn-cs"/>
            </a:rPr>
            <a:t>１）セカンドオピニオンのみをご希望</a:t>
          </a:r>
          <a:r>
            <a:rPr kumimoji="1" lang="en-US" altLang="ja-JP" sz="900">
              <a:solidFill>
                <a:schemeClr val="tx1"/>
              </a:solidFill>
              <a:effectLst/>
              <a:latin typeface="+mn-lt"/>
              <a:ea typeface="+mn-ea"/>
              <a:cs typeface="+mn-cs"/>
            </a:rPr>
            <a:t>(</a:t>
          </a:r>
          <a:r>
            <a:rPr kumimoji="1" lang="ja-JP" altLang="en-US" sz="900">
              <a:solidFill>
                <a:schemeClr val="tx1"/>
              </a:solidFill>
              <a:effectLst/>
              <a:latin typeface="+mn-lt"/>
              <a:ea typeface="+mn-ea"/>
              <a:cs typeface="+mn-cs"/>
            </a:rPr>
            <a:t>他院治療についての</a:t>
          </a:r>
          <a:r>
            <a:rPr kumimoji="1" lang="ja-JP" altLang="ja-JP" sz="900">
              <a:solidFill>
                <a:schemeClr val="tx1"/>
              </a:solidFill>
              <a:effectLst/>
              <a:latin typeface="+mn-lt"/>
              <a:ea typeface="+mn-ea"/>
              <a:cs typeface="+mn-cs"/>
            </a:rPr>
            <a:t>相談のみ</a:t>
          </a:r>
          <a:r>
            <a:rPr kumimoji="1" lang="ja-JP" altLang="en-US" sz="900">
              <a:solidFill>
                <a:schemeClr val="tx1"/>
              </a:solidFill>
              <a:effectLst/>
              <a:latin typeface="+mn-lt"/>
              <a:ea typeface="+mn-ea"/>
              <a:cs typeface="+mn-cs"/>
            </a:rPr>
            <a:t>を希望</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の場合はセカオピ料</a:t>
          </a:r>
          <a:r>
            <a:rPr kumimoji="1" lang="ja-JP" altLang="en-US" sz="900">
              <a:solidFill>
                <a:schemeClr val="tx1"/>
              </a:solidFill>
              <a:effectLst/>
              <a:latin typeface="+mn-lt"/>
              <a:ea typeface="+mn-ea"/>
              <a:cs typeface="+mn-cs"/>
            </a:rPr>
            <a:t>がかかります。</a:t>
          </a:r>
          <a:endParaRPr kumimoji="1" lang="en-US" altLang="ja-JP" sz="900">
            <a:solidFill>
              <a:schemeClr val="tx1"/>
            </a:solidFill>
            <a:effectLst/>
            <a:latin typeface="+mn-lt"/>
            <a:ea typeface="+mn-ea"/>
            <a:cs typeface="+mn-cs"/>
          </a:endParaRPr>
        </a:p>
        <a:p>
          <a:r>
            <a:rPr kumimoji="1" lang="ja-JP" altLang="ja-JP" sz="900">
              <a:solidFill>
                <a:schemeClr val="tx1"/>
              </a:solidFill>
              <a:effectLst/>
              <a:latin typeface="+mn-lt"/>
              <a:ea typeface="+mn-ea"/>
              <a:cs typeface="+mn-cs"/>
            </a:rPr>
            <a:t>２）保険体外受精には年齢制限</a:t>
          </a:r>
          <a:r>
            <a:rPr kumimoji="1" lang="en-US" altLang="ja-JP" sz="900">
              <a:solidFill>
                <a:schemeClr val="tx1"/>
              </a:solidFill>
              <a:effectLst/>
              <a:latin typeface="+mn-lt"/>
              <a:ea typeface="+mn-ea"/>
              <a:cs typeface="+mn-cs"/>
            </a:rPr>
            <a:t>(42</a:t>
          </a:r>
          <a:r>
            <a:rPr kumimoji="1" lang="ja-JP" altLang="ja-JP" sz="900">
              <a:solidFill>
                <a:schemeClr val="tx1"/>
              </a:solidFill>
              <a:effectLst/>
              <a:latin typeface="+mn-lt"/>
              <a:ea typeface="+mn-ea"/>
              <a:cs typeface="+mn-cs"/>
            </a:rPr>
            <a:t>歳以下</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　</a:t>
          </a:r>
          <a:endParaRPr lang="ja-JP" altLang="ja-JP" sz="900">
            <a:effectLst/>
          </a:endParaRPr>
        </a:p>
        <a:p>
          <a:r>
            <a:rPr kumimoji="1" lang="ja-JP" altLang="ja-JP" sz="900">
              <a:solidFill>
                <a:schemeClr val="tx1"/>
              </a:solidFill>
              <a:effectLst/>
              <a:latin typeface="+mn-lt"/>
              <a:ea typeface="+mn-ea"/>
              <a:cs typeface="+mn-cs"/>
            </a:rPr>
            <a:t>　回数制限があります。</a:t>
          </a:r>
          <a:endParaRPr lang="ja-JP" altLang="ja-JP" sz="900">
            <a:effectLst/>
          </a:endParaRP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threads.com/?hl=j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32"/>
  <sheetViews>
    <sheetView tabSelected="1" workbookViewId="0">
      <selection activeCell="H12" sqref="H12"/>
    </sheetView>
  </sheetViews>
  <sheetFormatPr defaultColWidth="13" defaultRowHeight="14.25" x14ac:dyDescent="0.15"/>
  <cols>
    <col min="1" max="1" width="1.5" style="10" customWidth="1"/>
    <col min="2" max="2" width="13" style="10"/>
    <col min="3" max="3" width="14.5" style="10" customWidth="1"/>
    <col min="4" max="6" width="15" style="10" customWidth="1"/>
    <col min="7" max="7" width="15.125" style="10" customWidth="1"/>
    <col min="8" max="10" width="13" style="10"/>
    <col min="11" max="11" width="20.5" style="10" customWidth="1"/>
    <col min="12" max="16384" width="13" style="10"/>
  </cols>
  <sheetData>
    <row r="1" spans="1:9" ht="22.5" customHeight="1" thickBot="1" x14ac:dyDescent="0.2">
      <c r="A1" s="4"/>
      <c r="B1" s="41" t="s">
        <v>101</v>
      </c>
      <c r="C1" s="5" t="s">
        <v>100</v>
      </c>
      <c r="D1" s="6"/>
      <c r="E1" s="147" t="s">
        <v>656</v>
      </c>
      <c r="F1" s="148" t="s">
        <v>657</v>
      </c>
      <c r="G1" s="148" t="s">
        <v>658</v>
      </c>
    </row>
    <row r="2" spans="1:9" ht="22.5" customHeight="1" x14ac:dyDescent="0.15">
      <c r="A2" s="4"/>
      <c r="B2" s="41"/>
      <c r="C2" s="171" t="s">
        <v>747</v>
      </c>
      <c r="D2" s="172"/>
      <c r="E2" s="172"/>
      <c r="F2" s="172"/>
      <c r="G2" s="173"/>
    </row>
    <row r="3" spans="1:9" ht="168" customHeight="1" thickBot="1" x14ac:dyDescent="0.2">
      <c r="A3" s="4"/>
      <c r="B3" s="41"/>
      <c r="C3" s="174"/>
      <c r="D3" s="175"/>
      <c r="E3" s="175"/>
      <c r="F3" s="175"/>
      <c r="G3" s="176"/>
    </row>
    <row r="4" spans="1:9" ht="42" customHeight="1" x14ac:dyDescent="0.15">
      <c r="A4" s="4"/>
      <c r="B4" s="41"/>
      <c r="C4" s="177" t="s">
        <v>707</v>
      </c>
      <c r="D4" s="178"/>
      <c r="E4" s="178"/>
      <c r="F4" s="178"/>
      <c r="G4" s="178"/>
    </row>
    <row r="5" spans="1:9" ht="12.75" customHeight="1" thickBot="1" x14ac:dyDescent="0.2">
      <c r="A5" s="4"/>
      <c r="C5" s="181"/>
      <c r="D5" s="181"/>
      <c r="E5" s="181"/>
      <c r="F5" s="181"/>
      <c r="G5" s="181"/>
    </row>
    <row r="6" spans="1:9" ht="26.25" customHeight="1" thickBot="1" x14ac:dyDescent="0.2">
      <c r="A6" s="4"/>
      <c r="B6" s="161" t="s">
        <v>686</v>
      </c>
      <c r="C6" s="179" t="s">
        <v>685</v>
      </c>
      <c r="D6" s="180"/>
      <c r="E6" s="160" t="s">
        <v>566</v>
      </c>
      <c r="F6" s="87" t="s">
        <v>538</v>
      </c>
      <c r="G6" s="96"/>
    </row>
    <row r="7" spans="1:9" ht="13.5" customHeight="1" x14ac:dyDescent="0.15">
      <c r="A7" s="4"/>
      <c r="B7" s="43"/>
      <c r="C7" s="45"/>
      <c r="D7" s="46"/>
      <c r="E7" s="44"/>
      <c r="F7" s="12" t="s">
        <v>552</v>
      </c>
      <c r="G7" s="104" t="s">
        <v>553</v>
      </c>
    </row>
    <row r="8" spans="1:9" ht="14.25" customHeight="1" x14ac:dyDescent="0.15">
      <c r="A8" s="4"/>
      <c r="C8" s="131" t="s">
        <v>137</v>
      </c>
      <c r="D8" s="16"/>
      <c r="E8" s="131" t="s">
        <v>85</v>
      </c>
      <c r="F8" s="86"/>
    </row>
    <row r="9" spans="1:9" ht="18.75" customHeight="1" x14ac:dyDescent="0.15">
      <c r="B9" s="47" t="s">
        <v>606</v>
      </c>
      <c r="C9" s="167"/>
      <c r="D9" s="168"/>
      <c r="E9" s="167"/>
      <c r="F9" s="168"/>
    </row>
    <row r="10" spans="1:9" ht="30" customHeight="1" x14ac:dyDescent="0.15">
      <c r="B10" s="48" t="s">
        <v>602</v>
      </c>
      <c r="C10" s="167"/>
      <c r="D10" s="168"/>
      <c r="E10" s="167"/>
      <c r="F10" s="168"/>
    </row>
    <row r="11" spans="1:9" ht="28.5" customHeight="1" x14ac:dyDescent="0.15">
      <c r="B11" s="48" t="s">
        <v>607</v>
      </c>
      <c r="C11" s="167"/>
      <c r="D11" s="168"/>
      <c r="E11" s="167"/>
      <c r="F11" s="168"/>
    </row>
    <row r="12" spans="1:9" ht="17.25" customHeight="1" x14ac:dyDescent="0.15">
      <c r="B12" s="49"/>
      <c r="C12" s="1" t="s">
        <v>612</v>
      </c>
      <c r="D12" s="1" t="s">
        <v>160</v>
      </c>
      <c r="E12" s="1" t="s">
        <v>613</v>
      </c>
      <c r="F12" s="1" t="s">
        <v>603</v>
      </c>
      <c r="I12" s="10" t="s">
        <v>706</v>
      </c>
    </row>
    <row r="13" spans="1:9" ht="23.25" customHeight="1" x14ac:dyDescent="0.15">
      <c r="B13" s="48" t="s">
        <v>605</v>
      </c>
      <c r="C13" s="117"/>
      <c r="D13" s="117"/>
      <c r="E13" s="117"/>
      <c r="F13" s="98"/>
    </row>
    <row r="14" spans="1:9" ht="23.25" customHeight="1" x14ac:dyDescent="0.15">
      <c r="B14" s="22" t="s">
        <v>604</v>
      </c>
      <c r="C14" s="117"/>
      <c r="D14" s="117"/>
      <c r="E14" s="117"/>
      <c r="F14" s="98"/>
    </row>
    <row r="15" spans="1:9" x14ac:dyDescent="0.15">
      <c r="B15" s="49"/>
      <c r="C15" s="12"/>
      <c r="D15" s="12"/>
      <c r="E15" s="12"/>
      <c r="F15" s="7"/>
    </row>
    <row r="16" spans="1:9" ht="18.75" customHeight="1" x14ac:dyDescent="0.15">
      <c r="B16" s="16" t="s">
        <v>350</v>
      </c>
      <c r="C16" s="98"/>
    </row>
    <row r="17" spans="2:6" ht="26.25" customHeight="1" x14ac:dyDescent="0.15">
      <c r="B17" s="22" t="s">
        <v>86</v>
      </c>
      <c r="C17" s="185"/>
      <c r="D17" s="186"/>
      <c r="E17" s="186"/>
      <c r="F17" s="187"/>
    </row>
    <row r="18" spans="2:6" ht="14.25" customHeight="1" x14ac:dyDescent="0.15">
      <c r="B18" s="8"/>
      <c r="C18" s="188"/>
      <c r="D18" s="189"/>
      <c r="E18" s="189"/>
      <c r="F18" s="190"/>
    </row>
    <row r="19" spans="2:6" ht="18.75" customHeight="1" x14ac:dyDescent="0.15">
      <c r="B19" s="194" t="s">
        <v>87</v>
      </c>
      <c r="C19" s="194"/>
      <c r="D19" s="194"/>
      <c r="E19" s="195"/>
      <c r="F19" s="88"/>
    </row>
    <row r="20" spans="2:6" x14ac:dyDescent="0.15">
      <c r="C20" s="13"/>
      <c r="D20" s="13"/>
    </row>
    <row r="21" spans="2:6" ht="23.25" customHeight="1" x14ac:dyDescent="0.15">
      <c r="B21" s="22" t="s">
        <v>631</v>
      </c>
      <c r="C21" s="182"/>
      <c r="D21" s="183"/>
      <c r="E21" s="182"/>
      <c r="F21" s="183"/>
    </row>
    <row r="22" spans="2:6" ht="23.25" customHeight="1" x14ac:dyDescent="0.15">
      <c r="B22" s="50" t="s">
        <v>88</v>
      </c>
      <c r="C22" s="191"/>
      <c r="D22" s="192"/>
    </row>
    <row r="23" spans="2:6" x14ac:dyDescent="0.15">
      <c r="B23" s="16"/>
    </row>
    <row r="24" spans="2:6" ht="23.25" customHeight="1" x14ac:dyDescent="0.15">
      <c r="B24" s="22" t="s">
        <v>89</v>
      </c>
      <c r="C24" s="167"/>
      <c r="D24" s="193"/>
      <c r="E24" s="193"/>
      <c r="F24" s="168"/>
    </row>
    <row r="25" spans="2:6" x14ac:dyDescent="0.15">
      <c r="B25" s="51"/>
      <c r="C25" s="13"/>
      <c r="D25" s="9"/>
    </row>
    <row r="26" spans="2:6" ht="23.25" customHeight="1" x14ac:dyDescent="0.15">
      <c r="B26" s="48" t="s">
        <v>608</v>
      </c>
      <c r="C26" s="169"/>
      <c r="D26" s="170"/>
      <c r="E26" s="169"/>
      <c r="F26" s="170"/>
    </row>
    <row r="27" spans="2:6" ht="23.25" customHeight="1" x14ac:dyDescent="0.15">
      <c r="B27" s="48" t="s">
        <v>138</v>
      </c>
      <c r="C27" s="118"/>
      <c r="D27" s="10" t="s">
        <v>214</v>
      </c>
    </row>
    <row r="28" spans="2:6" ht="23.25" customHeight="1" x14ac:dyDescent="0.15">
      <c r="B28" s="42" t="s">
        <v>139</v>
      </c>
      <c r="C28" s="118"/>
      <c r="D28" s="10" t="s">
        <v>215</v>
      </c>
      <c r="E28" s="12"/>
    </row>
    <row r="29" spans="2:6" ht="4.5" customHeight="1" x14ac:dyDescent="0.15"/>
    <row r="30" spans="2:6" ht="25.5" customHeight="1" x14ac:dyDescent="0.15">
      <c r="B30" s="184" t="s">
        <v>579</v>
      </c>
      <c r="C30" s="184"/>
      <c r="D30" s="167"/>
      <c r="E30" s="168"/>
    </row>
    <row r="31" spans="2:6" ht="19.5" customHeight="1" x14ac:dyDescent="0.15">
      <c r="B31" s="130" t="s">
        <v>570</v>
      </c>
    </row>
    <row r="32" spans="2:6" ht="26.65" customHeight="1" x14ac:dyDescent="0.15">
      <c r="B32" s="128" t="s">
        <v>84</v>
      </c>
      <c r="C32" s="72"/>
      <c r="D32" s="127" t="s">
        <v>571</v>
      </c>
      <c r="E32" s="72"/>
    </row>
  </sheetData>
  <mergeCells count="20">
    <mergeCell ref="B30:C30"/>
    <mergeCell ref="D30:E30"/>
    <mergeCell ref="C26:D26"/>
    <mergeCell ref="C17:F18"/>
    <mergeCell ref="C21:D21"/>
    <mergeCell ref="C22:D22"/>
    <mergeCell ref="C24:F24"/>
    <mergeCell ref="B19:E19"/>
    <mergeCell ref="C11:D11"/>
    <mergeCell ref="E11:F11"/>
    <mergeCell ref="E26:F26"/>
    <mergeCell ref="C2:G3"/>
    <mergeCell ref="C9:D9"/>
    <mergeCell ref="C10:D10"/>
    <mergeCell ref="E9:F9"/>
    <mergeCell ref="E10:F10"/>
    <mergeCell ref="C4:G4"/>
    <mergeCell ref="C6:D6"/>
    <mergeCell ref="C5:G5"/>
    <mergeCell ref="E21:F21"/>
  </mergeCells>
  <phoneticPr fontId="6"/>
  <pageMargins left="0.23622047244094491" right="0.23622047244094491"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S!$C$3:$C$14</xm:f>
          </x14:formula1>
          <xm:sqref>D13:D14</xm:sqref>
        </x14:dataValidation>
        <x14:dataValidation type="list" allowBlank="1" showInputMessage="1" showErrorMessage="1" xr:uid="{00000000-0002-0000-0000-000001000000}">
          <x14:formula1>
            <xm:f>S!$D$3:$D$33</xm:f>
          </x14:formula1>
          <xm:sqref>E13:E14</xm:sqref>
        </x14:dataValidation>
        <x14:dataValidation type="list" allowBlank="1" showInputMessage="1" showErrorMessage="1" xr:uid="{00000000-0002-0000-0000-000003000000}">
          <x14:formula1>
            <xm:f>S!$E$13:$E$103</xm:f>
          </x14:formula1>
          <xm:sqref>C28</xm:sqref>
        </x14:dataValidation>
        <x14:dataValidation type="list" allowBlank="1" showInputMessage="1" showErrorMessage="1" xr:uid="{00000000-0002-0000-0000-000004000000}">
          <x14:formula1>
            <xm:f>S!$E$3:$E$4</xm:f>
          </x14:formula1>
          <xm:sqref>F19</xm:sqref>
        </x14:dataValidation>
        <x14:dataValidation type="list" allowBlank="1" showInputMessage="1" showErrorMessage="1" xr:uid="{00000000-0002-0000-0000-000005000000}">
          <x14:formula1>
            <xm:f>S!$O$2:$O$28</xm:f>
          </x14:formula1>
          <xm:sqref>D30:E30</xm:sqref>
        </x14:dataValidation>
        <x14:dataValidation type="list" allowBlank="1" showInputMessage="1" showErrorMessage="1" xr:uid="{00000000-0002-0000-0000-000006000000}">
          <x14:formula1>
            <xm:f>S!$B$10:$B$63</xm:f>
          </x14:formula1>
          <xm:sqref>C13</xm:sqref>
        </x14:dataValidation>
        <x14:dataValidation type="list" allowBlank="1" showInputMessage="1" showErrorMessage="1" xr:uid="{00000000-0002-0000-0000-000007000000}">
          <x14:formula1>
            <xm:f>S!$B$3:$B$60</xm:f>
          </x14:formula1>
          <xm:sqref>C14</xm:sqref>
        </x14:dataValidation>
        <x14:dataValidation type="list" allowBlank="1" showInputMessage="1" showErrorMessage="1" xr:uid="{00000000-0002-0000-0000-000002000000}">
          <x14:formula1>
            <xm:f>S!$F$18:$F$88</xm:f>
          </x14:formula1>
          <xm:sqref>C27</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O103"/>
  <sheetViews>
    <sheetView topLeftCell="A41" workbookViewId="0">
      <selection activeCell="O64" sqref="O64"/>
    </sheetView>
  </sheetViews>
  <sheetFormatPr defaultColWidth="9" defaultRowHeight="14.25" x14ac:dyDescent="0.15"/>
  <cols>
    <col min="1" max="5" width="9" style="129"/>
    <col min="6" max="6" width="33.75" style="129" customWidth="1"/>
    <col min="7" max="7" width="12.375" style="129" customWidth="1"/>
    <col min="8" max="8" width="13" style="129" customWidth="1"/>
    <col min="9" max="14" width="9" style="129"/>
    <col min="15" max="15" width="20.5" style="129" customWidth="1"/>
    <col min="16" max="16384" width="9" style="129"/>
  </cols>
  <sheetData>
    <row r="1" spans="2:15" x14ac:dyDescent="0.15">
      <c r="F1" s="129" t="s">
        <v>732</v>
      </c>
      <c r="G1" s="129" t="s">
        <v>539</v>
      </c>
    </row>
    <row r="2" spans="2:15" x14ac:dyDescent="0.15">
      <c r="B2" s="129" t="s">
        <v>555</v>
      </c>
      <c r="C2" s="129" t="s">
        <v>555</v>
      </c>
      <c r="D2" s="129" t="s">
        <v>555</v>
      </c>
      <c r="E2" s="129" t="s">
        <v>555</v>
      </c>
      <c r="F2" s="129" t="s">
        <v>541</v>
      </c>
      <c r="G2" s="129" t="s">
        <v>540</v>
      </c>
      <c r="O2" s="129" t="s">
        <v>601</v>
      </c>
    </row>
    <row r="3" spans="2:15" x14ac:dyDescent="0.15">
      <c r="B3" s="162" t="s">
        <v>619</v>
      </c>
      <c r="C3" s="162" t="s">
        <v>102</v>
      </c>
      <c r="D3" s="162" t="s">
        <v>102</v>
      </c>
      <c r="E3" s="129" t="s">
        <v>135</v>
      </c>
      <c r="F3" s="129" t="s">
        <v>682</v>
      </c>
      <c r="G3" s="162" t="s">
        <v>147</v>
      </c>
      <c r="I3" s="129" t="s">
        <v>206</v>
      </c>
      <c r="J3" s="129" t="s">
        <v>208</v>
      </c>
      <c r="K3" s="129" t="s">
        <v>212</v>
      </c>
      <c r="O3" s="129" t="s">
        <v>694</v>
      </c>
    </row>
    <row r="4" spans="2:15" x14ac:dyDescent="0.15">
      <c r="B4" s="162" t="s">
        <v>620</v>
      </c>
      <c r="C4" s="162" t="s">
        <v>103</v>
      </c>
      <c r="D4" s="162" t="s">
        <v>103</v>
      </c>
      <c r="E4" s="129" t="s">
        <v>136</v>
      </c>
      <c r="F4" s="129" t="s">
        <v>672</v>
      </c>
      <c r="G4" s="162" t="s">
        <v>151</v>
      </c>
      <c r="I4" s="129" t="s">
        <v>207</v>
      </c>
      <c r="J4" s="129" t="s">
        <v>209</v>
      </c>
      <c r="K4" s="129" t="s">
        <v>211</v>
      </c>
      <c r="O4" s="129" t="s">
        <v>580</v>
      </c>
    </row>
    <row r="5" spans="2:15" x14ac:dyDescent="0.15">
      <c r="B5" s="162" t="s">
        <v>621</v>
      </c>
      <c r="C5" s="162" t="s">
        <v>104</v>
      </c>
      <c r="D5" s="162" t="s">
        <v>104</v>
      </c>
      <c r="E5" s="129" t="s">
        <v>135</v>
      </c>
      <c r="F5" s="129" t="s">
        <v>731</v>
      </c>
      <c r="G5" s="162" t="s">
        <v>578</v>
      </c>
      <c r="K5" s="129" t="s">
        <v>213</v>
      </c>
      <c r="O5" s="129" t="s">
        <v>581</v>
      </c>
    </row>
    <row r="6" spans="2:15" x14ac:dyDescent="0.15">
      <c r="B6" s="162" t="s">
        <v>622</v>
      </c>
      <c r="C6" s="162" t="s">
        <v>105</v>
      </c>
      <c r="D6" s="162" t="s">
        <v>105</v>
      </c>
      <c r="E6" s="129" t="s">
        <v>228</v>
      </c>
      <c r="F6" s="129" t="s">
        <v>689</v>
      </c>
      <c r="G6" s="162" t="s">
        <v>148</v>
      </c>
      <c r="O6" s="129" t="s">
        <v>582</v>
      </c>
    </row>
    <row r="7" spans="2:15" x14ac:dyDescent="0.15">
      <c r="B7" s="162" t="s">
        <v>623</v>
      </c>
      <c r="C7" s="162" t="s">
        <v>106</v>
      </c>
      <c r="D7" s="162" t="s">
        <v>106</v>
      </c>
      <c r="E7" s="129" t="s">
        <v>229</v>
      </c>
      <c r="F7" s="129" t="s">
        <v>690</v>
      </c>
      <c r="G7" s="162" t="s">
        <v>149</v>
      </c>
      <c r="O7" s="129" t="s">
        <v>583</v>
      </c>
    </row>
    <row r="8" spans="2:15" x14ac:dyDescent="0.15">
      <c r="B8" s="162" t="s">
        <v>624</v>
      </c>
      <c r="C8" s="162" t="s">
        <v>107</v>
      </c>
      <c r="D8" s="162" t="s">
        <v>107</v>
      </c>
      <c r="F8" s="129" t="s">
        <v>691</v>
      </c>
      <c r="G8" s="162" t="s">
        <v>150</v>
      </c>
      <c r="O8" s="129" t="s">
        <v>584</v>
      </c>
    </row>
    <row r="9" spans="2:15" x14ac:dyDescent="0.15">
      <c r="B9" s="162" t="s">
        <v>618</v>
      </c>
      <c r="C9" s="162" t="s">
        <v>108</v>
      </c>
      <c r="D9" s="162" t="s">
        <v>108</v>
      </c>
      <c r="F9" s="129" t="s">
        <v>692</v>
      </c>
      <c r="O9" s="129" t="s">
        <v>585</v>
      </c>
    </row>
    <row r="10" spans="2:15" x14ac:dyDescent="0.15">
      <c r="B10" s="162">
        <v>1967</v>
      </c>
      <c r="C10" s="162" t="s">
        <v>109</v>
      </c>
      <c r="D10" s="162" t="s">
        <v>109</v>
      </c>
      <c r="F10" s="129" t="s">
        <v>16</v>
      </c>
      <c r="O10" s="129" t="s">
        <v>586</v>
      </c>
    </row>
    <row r="11" spans="2:15" x14ac:dyDescent="0.15">
      <c r="B11" s="162">
        <v>1968</v>
      </c>
      <c r="C11" s="162" t="s">
        <v>110</v>
      </c>
      <c r="D11" s="162" t="s">
        <v>110</v>
      </c>
      <c r="F11" s="129" t="s">
        <v>542</v>
      </c>
      <c r="O11" s="129" t="s">
        <v>587</v>
      </c>
    </row>
    <row r="12" spans="2:15" x14ac:dyDescent="0.15">
      <c r="B12" s="162">
        <v>1969</v>
      </c>
      <c r="C12" s="162" t="s">
        <v>111</v>
      </c>
      <c r="D12" s="162" t="s">
        <v>111</v>
      </c>
      <c r="F12" s="129" t="s">
        <v>543</v>
      </c>
      <c r="O12" s="129" t="s">
        <v>609</v>
      </c>
    </row>
    <row r="13" spans="2:15" x14ac:dyDescent="0.15">
      <c r="B13" s="162">
        <v>1970</v>
      </c>
      <c r="C13" s="162" t="s">
        <v>113</v>
      </c>
      <c r="D13" s="162" t="s">
        <v>112</v>
      </c>
      <c r="E13" s="129">
        <v>30</v>
      </c>
      <c r="F13" s="129" t="s">
        <v>140</v>
      </c>
      <c r="H13" s="129">
        <v>0</v>
      </c>
      <c r="J13" s="129" t="s">
        <v>230</v>
      </c>
      <c r="K13" s="129" t="s">
        <v>261</v>
      </c>
      <c r="N13" s="129" t="s">
        <v>354</v>
      </c>
      <c r="O13" s="129" t="s">
        <v>610</v>
      </c>
    </row>
    <row r="14" spans="2:15" x14ac:dyDescent="0.15">
      <c r="B14" s="162">
        <v>1971</v>
      </c>
      <c r="C14" s="162" t="s">
        <v>115</v>
      </c>
      <c r="D14" s="162" t="s">
        <v>114</v>
      </c>
      <c r="E14" s="129">
        <v>31</v>
      </c>
      <c r="F14" s="129" t="s">
        <v>687</v>
      </c>
      <c r="H14" s="129">
        <v>1</v>
      </c>
      <c r="J14" s="129" t="s">
        <v>231</v>
      </c>
      <c r="K14" s="129" t="s">
        <v>262</v>
      </c>
      <c r="N14" s="129" t="s">
        <v>537</v>
      </c>
      <c r="O14" s="129" t="s">
        <v>611</v>
      </c>
    </row>
    <row r="15" spans="2:15" x14ac:dyDescent="0.15">
      <c r="B15" s="162">
        <v>1972</v>
      </c>
      <c r="C15" s="162"/>
      <c r="D15" s="162" t="s">
        <v>116</v>
      </c>
      <c r="E15" s="129">
        <v>32</v>
      </c>
      <c r="F15" s="129" t="s">
        <v>688</v>
      </c>
      <c r="H15" s="129">
        <v>2</v>
      </c>
      <c r="K15" s="129" t="s">
        <v>263</v>
      </c>
      <c r="N15" s="129" t="s">
        <v>355</v>
      </c>
      <c r="O15" s="129" t="s">
        <v>693</v>
      </c>
    </row>
    <row r="16" spans="2:15" x14ac:dyDescent="0.15">
      <c r="B16" s="162">
        <v>1973</v>
      </c>
      <c r="C16" s="162"/>
      <c r="D16" s="162" t="s">
        <v>117</v>
      </c>
      <c r="E16" s="129">
        <v>33</v>
      </c>
      <c r="F16" s="129" t="s">
        <v>671</v>
      </c>
      <c r="H16" s="129">
        <v>3</v>
      </c>
      <c r="K16" s="129" t="s">
        <v>264</v>
      </c>
      <c r="O16" s="129" t="s">
        <v>588</v>
      </c>
    </row>
    <row r="17" spans="2:15" x14ac:dyDescent="0.15">
      <c r="B17" s="162">
        <v>1974</v>
      </c>
      <c r="C17" s="162"/>
      <c r="D17" s="162" t="s">
        <v>118</v>
      </c>
      <c r="E17" s="129">
        <v>34</v>
      </c>
      <c r="F17" s="129" t="s">
        <v>683</v>
      </c>
      <c r="H17" s="129">
        <v>4</v>
      </c>
      <c r="J17" s="129" t="s">
        <v>232</v>
      </c>
      <c r="K17" s="129" t="s">
        <v>265</v>
      </c>
      <c r="N17" s="129" t="s">
        <v>356</v>
      </c>
      <c r="O17" s="129" t="s">
        <v>598</v>
      </c>
    </row>
    <row r="18" spans="2:15" x14ac:dyDescent="0.15">
      <c r="B18" s="162">
        <v>1975</v>
      </c>
      <c r="C18" s="162"/>
      <c r="D18" s="162" t="s">
        <v>119</v>
      </c>
      <c r="E18" s="129">
        <v>35</v>
      </c>
      <c r="F18" s="129">
        <v>130</v>
      </c>
      <c r="H18" s="129">
        <v>5</v>
      </c>
      <c r="J18" s="129" t="s">
        <v>233</v>
      </c>
      <c r="K18" s="129" t="s">
        <v>266</v>
      </c>
      <c r="N18" s="129" t="s">
        <v>537</v>
      </c>
      <c r="O18" s="129" t="s">
        <v>599</v>
      </c>
    </row>
    <row r="19" spans="2:15" x14ac:dyDescent="0.15">
      <c r="B19" s="162">
        <v>1976</v>
      </c>
      <c r="C19" s="162"/>
      <c r="D19" s="162" t="s">
        <v>120</v>
      </c>
      <c r="E19" s="129">
        <v>36</v>
      </c>
      <c r="F19" s="129">
        <v>131</v>
      </c>
      <c r="H19" s="129">
        <v>6</v>
      </c>
      <c r="J19" s="129" t="s">
        <v>234</v>
      </c>
      <c r="K19" s="129" t="s">
        <v>267</v>
      </c>
      <c r="N19" s="129" t="s">
        <v>357</v>
      </c>
      <c r="O19" s="129" t="s">
        <v>595</v>
      </c>
    </row>
    <row r="20" spans="2:15" x14ac:dyDescent="0.15">
      <c r="B20" s="162">
        <v>1977</v>
      </c>
      <c r="C20" s="162"/>
      <c r="D20" s="162" t="s">
        <v>121</v>
      </c>
      <c r="E20" s="129">
        <v>37</v>
      </c>
      <c r="F20" s="129">
        <v>132</v>
      </c>
      <c r="H20" s="129">
        <v>7</v>
      </c>
      <c r="J20" s="129" t="s">
        <v>235</v>
      </c>
      <c r="K20" s="129" t="s">
        <v>268</v>
      </c>
      <c r="O20" s="129" t="s">
        <v>589</v>
      </c>
    </row>
    <row r="21" spans="2:15" x14ac:dyDescent="0.15">
      <c r="B21" s="162">
        <v>1978</v>
      </c>
      <c r="C21" s="162"/>
      <c r="D21" s="162" t="s">
        <v>122</v>
      </c>
      <c r="E21" s="129">
        <v>38</v>
      </c>
      <c r="F21" s="129">
        <v>133</v>
      </c>
      <c r="H21" s="129">
        <v>8</v>
      </c>
      <c r="K21" s="129" t="s">
        <v>269</v>
      </c>
      <c r="O21" s="129" t="s">
        <v>592</v>
      </c>
    </row>
    <row r="22" spans="2:15" x14ac:dyDescent="0.15">
      <c r="B22" s="162">
        <v>1979</v>
      </c>
      <c r="C22" s="162"/>
      <c r="D22" s="162" t="s">
        <v>123</v>
      </c>
      <c r="E22" s="129">
        <v>39</v>
      </c>
      <c r="F22" s="129">
        <v>134</v>
      </c>
      <c r="H22" s="129">
        <v>9</v>
      </c>
      <c r="K22" s="129" t="s">
        <v>270</v>
      </c>
      <c r="O22" s="129" t="s">
        <v>591</v>
      </c>
    </row>
    <row r="23" spans="2:15" x14ac:dyDescent="0.15">
      <c r="B23" s="162">
        <v>1980</v>
      </c>
      <c r="C23" s="162"/>
      <c r="D23" s="162" t="s">
        <v>124</v>
      </c>
      <c r="E23" s="129">
        <v>40</v>
      </c>
      <c r="F23" s="129">
        <v>135</v>
      </c>
      <c r="H23" s="129">
        <v>10</v>
      </c>
      <c r="K23" s="129" t="s">
        <v>158</v>
      </c>
      <c r="O23" s="129" t="s">
        <v>593</v>
      </c>
    </row>
    <row r="24" spans="2:15" x14ac:dyDescent="0.15">
      <c r="B24" s="162">
        <v>1981</v>
      </c>
      <c r="C24" s="162"/>
      <c r="D24" s="162" t="s">
        <v>125</v>
      </c>
      <c r="E24" s="129">
        <v>41</v>
      </c>
      <c r="F24" s="129">
        <v>136</v>
      </c>
      <c r="H24" s="129">
        <v>11</v>
      </c>
      <c r="O24" s="129" t="s">
        <v>594</v>
      </c>
    </row>
    <row r="25" spans="2:15" x14ac:dyDescent="0.15">
      <c r="B25" s="162">
        <v>1982</v>
      </c>
      <c r="C25" s="162"/>
      <c r="D25" s="162" t="s">
        <v>126</v>
      </c>
      <c r="E25" s="129">
        <v>42</v>
      </c>
      <c r="F25" s="129">
        <v>137</v>
      </c>
      <c r="H25" s="129">
        <v>12</v>
      </c>
      <c r="J25" s="129" t="s">
        <v>236</v>
      </c>
      <c r="O25" s="129" t="s">
        <v>590</v>
      </c>
    </row>
    <row r="26" spans="2:15" x14ac:dyDescent="0.15">
      <c r="B26" s="162">
        <v>1983</v>
      </c>
      <c r="C26" s="162"/>
      <c r="D26" s="162" t="s">
        <v>127</v>
      </c>
      <c r="E26" s="129">
        <v>43</v>
      </c>
      <c r="F26" s="129">
        <v>138</v>
      </c>
      <c r="H26" s="129">
        <v>13</v>
      </c>
      <c r="J26" s="129" t="s">
        <v>237</v>
      </c>
      <c r="O26" s="129" t="s">
        <v>596</v>
      </c>
    </row>
    <row r="27" spans="2:15" x14ac:dyDescent="0.15">
      <c r="B27" s="162">
        <v>1984</v>
      </c>
      <c r="C27" s="162"/>
      <c r="D27" s="162" t="s">
        <v>128</v>
      </c>
      <c r="E27" s="129">
        <v>44</v>
      </c>
      <c r="F27" s="129">
        <v>139</v>
      </c>
      <c r="H27" s="129">
        <v>14</v>
      </c>
      <c r="J27" s="129" t="s">
        <v>238</v>
      </c>
      <c r="O27" s="129" t="s">
        <v>597</v>
      </c>
    </row>
    <row r="28" spans="2:15" x14ac:dyDescent="0.15">
      <c r="B28" s="162">
        <v>1985</v>
      </c>
      <c r="C28" s="162"/>
      <c r="D28" s="162" t="s">
        <v>129</v>
      </c>
      <c r="E28" s="129">
        <v>45</v>
      </c>
      <c r="F28" s="129">
        <v>140</v>
      </c>
      <c r="H28" s="129">
        <v>15</v>
      </c>
      <c r="J28" s="129" t="s">
        <v>554</v>
      </c>
      <c r="O28" s="129" t="s">
        <v>600</v>
      </c>
    </row>
    <row r="29" spans="2:15" x14ac:dyDescent="0.15">
      <c r="B29" s="162">
        <v>1986</v>
      </c>
      <c r="C29" s="162"/>
      <c r="D29" s="162" t="s">
        <v>130</v>
      </c>
      <c r="E29" s="129">
        <v>46</v>
      </c>
      <c r="F29" s="129">
        <v>141</v>
      </c>
      <c r="H29" s="129">
        <v>16</v>
      </c>
      <c r="J29" s="129" t="s">
        <v>239</v>
      </c>
    </row>
    <row r="30" spans="2:15" x14ac:dyDescent="0.15">
      <c r="B30" s="162">
        <v>1987</v>
      </c>
      <c r="C30" s="162"/>
      <c r="D30" s="162" t="s">
        <v>131</v>
      </c>
      <c r="E30" s="129">
        <v>47</v>
      </c>
      <c r="F30" s="129">
        <v>142</v>
      </c>
      <c r="H30" s="129">
        <v>17</v>
      </c>
      <c r="J30" s="129" t="s">
        <v>240</v>
      </c>
    </row>
    <row r="31" spans="2:15" x14ac:dyDescent="0.15">
      <c r="B31" s="162">
        <v>1988</v>
      </c>
      <c r="C31" s="162"/>
      <c r="D31" s="162" t="s">
        <v>132</v>
      </c>
      <c r="E31" s="129">
        <v>48</v>
      </c>
      <c r="F31" s="129">
        <v>143</v>
      </c>
      <c r="H31" s="129">
        <v>18</v>
      </c>
      <c r="J31" s="129" t="s">
        <v>241</v>
      </c>
    </row>
    <row r="32" spans="2:15" x14ac:dyDescent="0.15">
      <c r="B32" s="162">
        <v>1989</v>
      </c>
      <c r="C32" s="162"/>
      <c r="D32" s="162" t="s">
        <v>133</v>
      </c>
      <c r="E32" s="129">
        <v>49</v>
      </c>
      <c r="F32" s="129">
        <v>144</v>
      </c>
      <c r="H32" s="129">
        <v>19</v>
      </c>
    </row>
    <row r="33" spans="2:15" x14ac:dyDescent="0.15">
      <c r="B33" s="162">
        <v>1990</v>
      </c>
      <c r="C33" s="162"/>
      <c r="D33" s="162" t="s">
        <v>134</v>
      </c>
      <c r="E33" s="129">
        <v>50</v>
      </c>
      <c r="F33" s="129">
        <v>145</v>
      </c>
      <c r="H33" s="129">
        <v>20</v>
      </c>
    </row>
    <row r="34" spans="2:15" x14ac:dyDescent="0.15">
      <c r="B34" s="162">
        <v>1991</v>
      </c>
      <c r="C34" s="162"/>
      <c r="D34" s="162"/>
      <c r="E34" s="129">
        <v>51</v>
      </c>
      <c r="F34" s="129">
        <v>146</v>
      </c>
      <c r="H34" s="129">
        <v>21</v>
      </c>
      <c r="J34" s="129" t="s">
        <v>244</v>
      </c>
      <c r="O34" s="129" t="s">
        <v>653</v>
      </c>
    </row>
    <row r="35" spans="2:15" x14ac:dyDescent="0.15">
      <c r="B35" s="162">
        <v>1992</v>
      </c>
      <c r="C35" s="162"/>
      <c r="D35" s="162"/>
      <c r="E35" s="129">
        <v>52</v>
      </c>
      <c r="F35" s="129">
        <v>147</v>
      </c>
      <c r="H35" s="129">
        <v>22</v>
      </c>
      <c r="J35" s="129" t="s">
        <v>245</v>
      </c>
      <c r="O35" s="129" t="s">
        <v>654</v>
      </c>
    </row>
    <row r="36" spans="2:15" x14ac:dyDescent="0.15">
      <c r="B36" s="162">
        <v>1993</v>
      </c>
      <c r="C36" s="162"/>
      <c r="D36" s="162"/>
      <c r="E36" s="129">
        <v>53</v>
      </c>
      <c r="F36" s="129">
        <v>148</v>
      </c>
      <c r="H36" s="129">
        <v>23</v>
      </c>
      <c r="J36" s="129" t="s">
        <v>246</v>
      </c>
      <c r="O36" s="129" t="s">
        <v>676</v>
      </c>
    </row>
    <row r="37" spans="2:15" x14ac:dyDescent="0.15">
      <c r="B37" s="162">
        <v>1994</v>
      </c>
      <c r="E37" s="129">
        <v>54</v>
      </c>
      <c r="F37" s="129">
        <v>149</v>
      </c>
      <c r="H37" s="129">
        <v>24</v>
      </c>
      <c r="J37" s="129" t="s">
        <v>247</v>
      </c>
      <c r="O37" s="129" t="s">
        <v>157</v>
      </c>
    </row>
    <row r="38" spans="2:15" x14ac:dyDescent="0.15">
      <c r="B38" s="162">
        <v>1995</v>
      </c>
      <c r="E38" s="129">
        <v>55</v>
      </c>
      <c r="F38" s="129">
        <v>150</v>
      </c>
      <c r="H38" s="129">
        <v>25</v>
      </c>
      <c r="J38" s="129" t="s">
        <v>544</v>
      </c>
      <c r="O38" s="129" t="s">
        <v>708</v>
      </c>
    </row>
    <row r="39" spans="2:15" x14ac:dyDescent="0.15">
      <c r="B39" s="162">
        <v>1996</v>
      </c>
      <c r="E39" s="129">
        <v>56</v>
      </c>
      <c r="F39" s="129">
        <v>151</v>
      </c>
      <c r="H39" s="129">
        <v>26</v>
      </c>
      <c r="J39" s="129" t="s">
        <v>545</v>
      </c>
      <c r="O39" s="129" t="s">
        <v>635</v>
      </c>
    </row>
    <row r="40" spans="2:15" x14ac:dyDescent="0.15">
      <c r="B40" s="162">
        <v>1997</v>
      </c>
      <c r="E40" s="129">
        <v>57</v>
      </c>
      <c r="F40" s="129">
        <v>152</v>
      </c>
      <c r="H40" s="129">
        <v>27</v>
      </c>
      <c r="J40" s="129" t="s">
        <v>546</v>
      </c>
      <c r="O40" s="129" t="s">
        <v>677</v>
      </c>
    </row>
    <row r="41" spans="2:15" x14ac:dyDescent="0.15">
      <c r="B41" s="162">
        <v>1998</v>
      </c>
      <c r="E41" s="129">
        <v>58</v>
      </c>
      <c r="F41" s="129">
        <v>153</v>
      </c>
      <c r="H41" s="129">
        <v>28</v>
      </c>
      <c r="O41" s="129" t="s">
        <v>709</v>
      </c>
    </row>
    <row r="42" spans="2:15" x14ac:dyDescent="0.15">
      <c r="B42" s="162">
        <v>1999</v>
      </c>
      <c r="E42" s="129">
        <v>59</v>
      </c>
      <c r="F42" s="129">
        <v>154</v>
      </c>
      <c r="H42" s="129">
        <v>29</v>
      </c>
      <c r="J42" s="129" t="s">
        <v>28</v>
      </c>
      <c r="O42" s="129" t="s">
        <v>684</v>
      </c>
    </row>
    <row r="43" spans="2:15" x14ac:dyDescent="0.15">
      <c r="B43" s="162">
        <v>2000</v>
      </c>
      <c r="E43" s="129">
        <v>60</v>
      </c>
      <c r="F43" s="129">
        <v>155</v>
      </c>
      <c r="H43" s="129">
        <v>30</v>
      </c>
      <c r="J43" s="129" t="s">
        <v>253</v>
      </c>
      <c r="O43" s="129" t="s">
        <v>719</v>
      </c>
    </row>
    <row r="44" spans="2:15" x14ac:dyDescent="0.15">
      <c r="B44" s="162">
        <v>2001</v>
      </c>
      <c r="E44" s="129">
        <v>61</v>
      </c>
      <c r="F44" s="129">
        <v>156</v>
      </c>
      <c r="H44" s="129">
        <v>31</v>
      </c>
      <c r="J44" s="129" t="s">
        <v>254</v>
      </c>
      <c r="O44" s="129" t="s">
        <v>723</v>
      </c>
    </row>
    <row r="45" spans="2:15" x14ac:dyDescent="0.15">
      <c r="B45" s="162">
        <v>2002</v>
      </c>
      <c r="E45" s="129">
        <v>62</v>
      </c>
      <c r="F45" s="129">
        <v>157</v>
      </c>
      <c r="H45" s="129">
        <v>32</v>
      </c>
      <c r="J45" s="129" t="s">
        <v>25</v>
      </c>
      <c r="O45" s="129" t="s">
        <v>730</v>
      </c>
    </row>
    <row r="46" spans="2:15" x14ac:dyDescent="0.15">
      <c r="B46" s="162">
        <v>2003</v>
      </c>
      <c r="E46" s="129">
        <v>63</v>
      </c>
      <c r="F46" s="129">
        <v>158</v>
      </c>
      <c r="H46" s="129">
        <v>33</v>
      </c>
      <c r="J46" s="129" t="s">
        <v>255</v>
      </c>
      <c r="O46" s="129" t="s">
        <v>718</v>
      </c>
    </row>
    <row r="47" spans="2:15" x14ac:dyDescent="0.15">
      <c r="B47" s="162">
        <v>2004</v>
      </c>
      <c r="E47" s="129">
        <v>64</v>
      </c>
      <c r="F47" s="129">
        <v>159</v>
      </c>
      <c r="H47" s="129">
        <v>34</v>
      </c>
      <c r="J47" s="129" t="s">
        <v>256</v>
      </c>
      <c r="O47" s="129" t="s">
        <v>636</v>
      </c>
    </row>
    <row r="48" spans="2:15" x14ac:dyDescent="0.15">
      <c r="B48" s="162">
        <v>2005</v>
      </c>
      <c r="E48" s="129">
        <v>65</v>
      </c>
      <c r="F48" s="129">
        <v>160</v>
      </c>
      <c r="H48" s="129">
        <v>35</v>
      </c>
      <c r="J48" s="129" t="s">
        <v>695</v>
      </c>
      <c r="O48" s="129" t="s">
        <v>734</v>
      </c>
    </row>
    <row r="49" spans="2:15" x14ac:dyDescent="0.15">
      <c r="B49" s="162">
        <v>2006</v>
      </c>
      <c r="E49" s="129">
        <v>66</v>
      </c>
      <c r="F49" s="129">
        <v>161</v>
      </c>
      <c r="H49" s="129">
        <v>36</v>
      </c>
      <c r="J49" s="129" t="s">
        <v>257</v>
      </c>
      <c r="O49" s="129" t="s">
        <v>720</v>
      </c>
    </row>
    <row r="50" spans="2:15" x14ac:dyDescent="0.15">
      <c r="B50" s="162">
        <v>2007</v>
      </c>
      <c r="E50" s="129">
        <v>67</v>
      </c>
      <c r="F50" s="129">
        <v>162</v>
      </c>
      <c r="H50" s="129">
        <v>37</v>
      </c>
      <c r="J50" s="129" t="s">
        <v>673</v>
      </c>
      <c r="O50" s="129" t="s">
        <v>721</v>
      </c>
    </row>
    <row r="51" spans="2:15" x14ac:dyDescent="0.15">
      <c r="B51" s="162">
        <v>2008</v>
      </c>
      <c r="E51" s="129">
        <v>68</v>
      </c>
      <c r="F51" s="129">
        <v>163</v>
      </c>
      <c r="H51" s="129">
        <v>38</v>
      </c>
      <c r="J51" s="129" t="s">
        <v>252</v>
      </c>
      <c r="M51" s="129" t="s">
        <v>642</v>
      </c>
      <c r="O51" s="129" t="s">
        <v>722</v>
      </c>
    </row>
    <row r="52" spans="2:15" x14ac:dyDescent="0.15">
      <c r="B52" s="162">
        <v>2009</v>
      </c>
      <c r="E52" s="129">
        <v>69</v>
      </c>
      <c r="F52" s="129">
        <v>164</v>
      </c>
      <c r="H52" s="129">
        <v>39</v>
      </c>
      <c r="J52" s="129" t="s">
        <v>258</v>
      </c>
      <c r="M52" s="129" t="s">
        <v>643</v>
      </c>
      <c r="O52" s="129" t="s">
        <v>158</v>
      </c>
    </row>
    <row r="53" spans="2:15" x14ac:dyDescent="0.15">
      <c r="B53" s="162">
        <v>2010</v>
      </c>
      <c r="E53" s="129">
        <v>70</v>
      </c>
      <c r="F53" s="129">
        <v>165</v>
      </c>
      <c r="H53" s="129">
        <v>40</v>
      </c>
      <c r="J53" s="129" t="s">
        <v>710</v>
      </c>
      <c r="M53" s="129" t="s">
        <v>639</v>
      </c>
    </row>
    <row r="54" spans="2:15" x14ac:dyDescent="0.15">
      <c r="B54" s="162">
        <v>2011</v>
      </c>
      <c r="E54" s="129">
        <v>71</v>
      </c>
      <c r="F54" s="129">
        <v>166</v>
      </c>
      <c r="H54" s="129">
        <v>41</v>
      </c>
      <c r="J54" s="129" t="s">
        <v>259</v>
      </c>
      <c r="M54" s="129" t="s">
        <v>644</v>
      </c>
    </row>
    <row r="55" spans="2:15" x14ac:dyDescent="0.15">
      <c r="B55" s="162">
        <v>2012</v>
      </c>
      <c r="E55" s="129">
        <v>72</v>
      </c>
      <c r="F55" s="129">
        <v>167</v>
      </c>
      <c r="H55" s="129">
        <v>42</v>
      </c>
      <c r="J55" s="129" t="s">
        <v>637</v>
      </c>
    </row>
    <row r="56" spans="2:15" x14ac:dyDescent="0.15">
      <c r="B56" s="162">
        <v>2013</v>
      </c>
      <c r="E56" s="129">
        <v>73</v>
      </c>
      <c r="F56" s="129">
        <v>168</v>
      </c>
      <c r="H56" s="129">
        <v>43</v>
      </c>
      <c r="J56" s="129" t="s">
        <v>638</v>
      </c>
    </row>
    <row r="57" spans="2:15" x14ac:dyDescent="0.15">
      <c r="B57" s="162">
        <v>2014</v>
      </c>
      <c r="E57" s="129">
        <v>74</v>
      </c>
      <c r="F57" s="129">
        <v>169</v>
      </c>
      <c r="H57" s="129">
        <v>44</v>
      </c>
      <c r="J57" s="129" t="s">
        <v>639</v>
      </c>
    </row>
    <row r="58" spans="2:15" x14ac:dyDescent="0.15">
      <c r="B58" s="162">
        <v>2015</v>
      </c>
      <c r="E58" s="129">
        <v>75</v>
      </c>
      <c r="F58" s="129">
        <v>170</v>
      </c>
      <c r="H58" s="129">
        <v>45</v>
      </c>
      <c r="J58" s="129" t="s">
        <v>640</v>
      </c>
    </row>
    <row r="59" spans="2:15" x14ac:dyDescent="0.15">
      <c r="B59" s="162">
        <v>2016</v>
      </c>
      <c r="E59" s="129">
        <v>76</v>
      </c>
      <c r="F59" s="129">
        <v>171</v>
      </c>
      <c r="H59" s="129">
        <v>46</v>
      </c>
    </row>
    <row r="60" spans="2:15" x14ac:dyDescent="0.15">
      <c r="B60" s="162">
        <v>2017</v>
      </c>
      <c r="E60" s="129">
        <v>77</v>
      </c>
      <c r="F60" s="129">
        <v>172</v>
      </c>
      <c r="H60" s="129">
        <v>47</v>
      </c>
      <c r="J60" s="129" t="s">
        <v>678</v>
      </c>
      <c r="O60" s="129" t="s">
        <v>726</v>
      </c>
    </row>
    <row r="61" spans="2:15" x14ac:dyDescent="0.15">
      <c r="B61" s="162">
        <v>2018</v>
      </c>
      <c r="E61" s="129">
        <v>78</v>
      </c>
      <c r="F61" s="129">
        <v>173</v>
      </c>
      <c r="H61" s="129">
        <v>48</v>
      </c>
      <c r="J61" s="129" t="s">
        <v>679</v>
      </c>
      <c r="O61" s="129" t="s">
        <v>737</v>
      </c>
    </row>
    <row r="62" spans="2:15" x14ac:dyDescent="0.15">
      <c r="B62" s="162">
        <v>2019</v>
      </c>
      <c r="E62" s="129">
        <v>79</v>
      </c>
      <c r="F62" s="129">
        <v>174</v>
      </c>
      <c r="H62" s="129">
        <v>49</v>
      </c>
      <c r="J62" s="129" t="s">
        <v>259</v>
      </c>
    </row>
    <row r="63" spans="2:15" x14ac:dyDescent="0.15">
      <c r="B63" s="162">
        <v>2020</v>
      </c>
      <c r="E63" s="129">
        <v>80</v>
      </c>
      <c r="F63" s="129">
        <v>175</v>
      </c>
      <c r="H63" s="129">
        <v>50</v>
      </c>
    </row>
    <row r="64" spans="2:15" x14ac:dyDescent="0.15">
      <c r="B64" s="129">
        <v>2021</v>
      </c>
      <c r="E64" s="129">
        <v>81</v>
      </c>
      <c r="F64" s="129">
        <v>176</v>
      </c>
      <c r="H64" s="129" t="s">
        <v>227</v>
      </c>
    </row>
    <row r="65" spans="2:15" x14ac:dyDescent="0.15">
      <c r="B65" s="129">
        <v>2022</v>
      </c>
      <c r="E65" s="129">
        <v>82</v>
      </c>
      <c r="F65" s="129">
        <v>177</v>
      </c>
    </row>
    <row r="66" spans="2:15" x14ac:dyDescent="0.15">
      <c r="B66" s="129">
        <v>2023</v>
      </c>
      <c r="E66" s="129">
        <v>83</v>
      </c>
      <c r="F66" s="129">
        <v>178</v>
      </c>
    </row>
    <row r="67" spans="2:15" x14ac:dyDescent="0.15">
      <c r="B67" s="129">
        <v>2024</v>
      </c>
      <c r="E67" s="129">
        <v>84</v>
      </c>
      <c r="F67" s="129">
        <v>179</v>
      </c>
      <c r="O67" s="129" t="s">
        <v>726</v>
      </c>
    </row>
    <row r="68" spans="2:15" x14ac:dyDescent="0.15">
      <c r="B68" s="129">
        <v>2025</v>
      </c>
      <c r="E68" s="129">
        <v>85</v>
      </c>
      <c r="F68" s="129">
        <v>180</v>
      </c>
      <c r="O68" s="129" t="s">
        <v>724</v>
      </c>
    </row>
    <row r="69" spans="2:15" x14ac:dyDescent="0.15">
      <c r="B69" s="129">
        <v>2026</v>
      </c>
      <c r="E69" s="129">
        <v>86</v>
      </c>
      <c r="F69" s="129">
        <v>181</v>
      </c>
      <c r="O69" s="129" t="s">
        <v>725</v>
      </c>
    </row>
    <row r="70" spans="2:15" x14ac:dyDescent="0.15">
      <c r="E70" s="129">
        <v>87</v>
      </c>
      <c r="F70" s="129">
        <v>182</v>
      </c>
      <c r="O70" s="129" t="s">
        <v>727</v>
      </c>
    </row>
    <row r="71" spans="2:15" x14ac:dyDescent="0.15">
      <c r="E71" s="129">
        <v>88</v>
      </c>
      <c r="F71" s="129">
        <v>183</v>
      </c>
      <c r="O71" s="129" t="s">
        <v>728</v>
      </c>
    </row>
    <row r="72" spans="2:15" x14ac:dyDescent="0.15">
      <c r="E72" s="129">
        <v>89</v>
      </c>
      <c r="F72" s="129">
        <v>184</v>
      </c>
      <c r="O72" s="129" t="s">
        <v>729</v>
      </c>
    </row>
    <row r="73" spans="2:15" x14ac:dyDescent="0.15">
      <c r="E73" s="129">
        <v>90</v>
      </c>
      <c r="F73" s="129">
        <v>185</v>
      </c>
    </row>
    <row r="74" spans="2:15" x14ac:dyDescent="0.15">
      <c r="E74" s="129">
        <v>91</v>
      </c>
      <c r="F74" s="129">
        <v>186</v>
      </c>
    </row>
    <row r="75" spans="2:15" x14ac:dyDescent="0.15">
      <c r="E75" s="129">
        <v>92</v>
      </c>
      <c r="F75" s="129">
        <v>187</v>
      </c>
    </row>
    <row r="76" spans="2:15" x14ac:dyDescent="0.15">
      <c r="E76" s="129">
        <v>93</v>
      </c>
      <c r="F76" s="129">
        <v>188</v>
      </c>
    </row>
    <row r="77" spans="2:15" x14ac:dyDescent="0.15">
      <c r="E77" s="129">
        <v>94</v>
      </c>
      <c r="F77" s="129">
        <v>189</v>
      </c>
    </row>
    <row r="78" spans="2:15" x14ac:dyDescent="0.15">
      <c r="E78" s="129">
        <v>95</v>
      </c>
      <c r="F78" s="129">
        <v>190</v>
      </c>
    </row>
    <row r="79" spans="2:15" x14ac:dyDescent="0.15">
      <c r="E79" s="129">
        <v>96</v>
      </c>
      <c r="F79" s="129">
        <v>191</v>
      </c>
    </row>
    <row r="80" spans="2:15" x14ac:dyDescent="0.15">
      <c r="E80" s="129">
        <v>97</v>
      </c>
      <c r="F80" s="129">
        <v>192</v>
      </c>
    </row>
    <row r="81" spans="5:6" x14ac:dyDescent="0.15">
      <c r="E81" s="129">
        <v>98</v>
      </c>
      <c r="F81" s="129">
        <v>193</v>
      </c>
    </row>
    <row r="82" spans="5:6" x14ac:dyDescent="0.15">
      <c r="E82" s="129">
        <v>99</v>
      </c>
      <c r="F82" s="129">
        <v>194</v>
      </c>
    </row>
    <row r="83" spans="5:6" x14ac:dyDescent="0.15">
      <c r="E83" s="129">
        <v>100</v>
      </c>
      <c r="F83" s="129">
        <v>195</v>
      </c>
    </row>
    <row r="84" spans="5:6" x14ac:dyDescent="0.15">
      <c r="E84" s="129">
        <v>101</v>
      </c>
      <c r="F84" s="129">
        <v>196</v>
      </c>
    </row>
    <row r="85" spans="5:6" x14ac:dyDescent="0.15">
      <c r="E85" s="129">
        <v>102</v>
      </c>
      <c r="F85" s="129">
        <v>197</v>
      </c>
    </row>
    <row r="86" spans="5:6" x14ac:dyDescent="0.15">
      <c r="E86" s="129">
        <v>103</v>
      </c>
      <c r="F86" s="129">
        <v>198</v>
      </c>
    </row>
    <row r="87" spans="5:6" x14ac:dyDescent="0.15">
      <c r="E87" s="129">
        <v>104</v>
      </c>
      <c r="F87" s="129">
        <v>199</v>
      </c>
    </row>
    <row r="88" spans="5:6" x14ac:dyDescent="0.15">
      <c r="E88" s="129">
        <v>105</v>
      </c>
      <c r="F88" s="129">
        <v>200</v>
      </c>
    </row>
    <row r="89" spans="5:6" x14ac:dyDescent="0.15">
      <c r="E89" s="129">
        <v>106</v>
      </c>
    </row>
    <row r="90" spans="5:6" x14ac:dyDescent="0.15">
      <c r="E90" s="129">
        <v>107</v>
      </c>
    </row>
    <row r="91" spans="5:6" x14ac:dyDescent="0.15">
      <c r="E91" s="129">
        <v>108</v>
      </c>
    </row>
    <row r="92" spans="5:6" x14ac:dyDescent="0.15">
      <c r="E92" s="129">
        <v>109</v>
      </c>
    </row>
    <row r="93" spans="5:6" x14ac:dyDescent="0.15">
      <c r="E93" s="129">
        <v>110</v>
      </c>
    </row>
    <row r="94" spans="5:6" x14ac:dyDescent="0.15">
      <c r="E94" s="129">
        <v>111</v>
      </c>
    </row>
    <row r="95" spans="5:6" x14ac:dyDescent="0.15">
      <c r="E95" s="129">
        <v>112</v>
      </c>
    </row>
    <row r="96" spans="5:6" x14ac:dyDescent="0.15">
      <c r="E96" s="129">
        <v>113</v>
      </c>
    </row>
    <row r="97" spans="5:5" x14ac:dyDescent="0.15">
      <c r="E97" s="129">
        <v>114</v>
      </c>
    </row>
    <row r="98" spans="5:5" x14ac:dyDescent="0.15">
      <c r="E98" s="129">
        <v>115</v>
      </c>
    </row>
    <row r="99" spans="5:5" x14ac:dyDescent="0.15">
      <c r="E99" s="129">
        <v>116</v>
      </c>
    </row>
    <row r="100" spans="5:5" x14ac:dyDescent="0.15">
      <c r="E100" s="129">
        <v>117</v>
      </c>
    </row>
    <row r="101" spans="5:5" x14ac:dyDescent="0.15">
      <c r="E101" s="129">
        <v>118</v>
      </c>
    </row>
    <row r="102" spans="5:5" x14ac:dyDescent="0.15">
      <c r="E102" s="129">
        <v>119</v>
      </c>
    </row>
    <row r="103" spans="5:5" x14ac:dyDescent="0.15">
      <c r="E103" s="129">
        <v>120</v>
      </c>
    </row>
  </sheetData>
  <phoneticPr fontId="6"/>
  <hyperlinks>
    <hyperlink ref="O43" r:id="rId1" display="https://www.threads.com/?hl=ja" xr:uid="{E171B77D-FB9B-44EC-B89D-46EEBCB70CC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T64"/>
  <sheetViews>
    <sheetView zoomScaleNormal="100" workbookViewId="0">
      <selection activeCell="M15" sqref="M15"/>
    </sheetView>
  </sheetViews>
  <sheetFormatPr defaultColWidth="13" defaultRowHeight="18.75" customHeight="1" x14ac:dyDescent="0.15"/>
  <cols>
    <col min="1" max="1" width="2.875" style="10" customWidth="1"/>
    <col min="2" max="2" width="3.625" style="10" customWidth="1"/>
    <col min="3" max="3" width="31.25" style="10" customWidth="1"/>
    <col min="4" max="4" width="11.5" style="10" customWidth="1"/>
    <col min="5" max="5" width="7.375" style="10" customWidth="1"/>
    <col min="6" max="6" width="6.625" style="10" customWidth="1"/>
    <col min="7" max="7" width="7" style="10" customWidth="1"/>
    <col min="8" max="16384" width="13" style="10"/>
  </cols>
  <sheetData>
    <row r="1" spans="1:8" ht="18.75" customHeight="1" x14ac:dyDescent="0.15">
      <c r="A1" s="5">
        <v>2</v>
      </c>
      <c r="B1" s="41" t="s">
        <v>547</v>
      </c>
      <c r="C1" s="11"/>
    </row>
    <row r="2" spans="1:8" ht="18.75" customHeight="1" x14ac:dyDescent="0.15">
      <c r="C2" s="11"/>
    </row>
    <row r="3" spans="1:8" ht="18.75" customHeight="1" x14ac:dyDescent="0.15">
      <c r="B3" s="10" t="s">
        <v>165</v>
      </c>
      <c r="D3" s="12" t="s">
        <v>141</v>
      </c>
      <c r="E3" s="202"/>
      <c r="F3" s="203"/>
      <c r="G3" s="203"/>
      <c r="H3" s="204"/>
    </row>
    <row r="4" spans="1:8" ht="18.75" customHeight="1" x14ac:dyDescent="0.15">
      <c r="D4" s="12" t="s">
        <v>142</v>
      </c>
      <c r="E4" s="202"/>
      <c r="F4" s="203"/>
      <c r="G4" s="203"/>
      <c r="H4" s="204"/>
    </row>
    <row r="5" spans="1:8" ht="18.75" customHeight="1" x14ac:dyDescent="0.15">
      <c r="D5" s="12" t="s">
        <v>143</v>
      </c>
      <c r="E5" s="202"/>
      <c r="F5" s="203"/>
      <c r="G5" s="203"/>
      <c r="H5" s="204"/>
    </row>
    <row r="6" spans="1:8" ht="18.75" customHeight="1" x14ac:dyDescent="0.15">
      <c r="D6" s="12" t="s">
        <v>166</v>
      </c>
      <c r="E6" s="205"/>
      <c r="F6" s="206"/>
      <c r="G6" s="206"/>
      <c r="H6" s="207"/>
    </row>
    <row r="7" spans="1:8" ht="18.75" customHeight="1" x14ac:dyDescent="0.15">
      <c r="C7" s="12"/>
    </row>
    <row r="8" spans="1:8" ht="18.75" customHeight="1" x14ac:dyDescent="0.15">
      <c r="B8" s="10" t="s">
        <v>144</v>
      </c>
      <c r="D8" s="12" t="s">
        <v>145</v>
      </c>
      <c r="E8" s="200"/>
      <c r="F8" s="208"/>
      <c r="G8" s="208"/>
      <c r="H8" s="201"/>
    </row>
    <row r="9" spans="1:8" ht="18.75" customHeight="1" x14ac:dyDescent="0.15">
      <c r="D9" s="12" t="s">
        <v>146</v>
      </c>
      <c r="E9" s="209"/>
      <c r="F9" s="210"/>
      <c r="G9" s="210"/>
      <c r="H9" s="211"/>
    </row>
    <row r="10" spans="1:8" ht="18.75" customHeight="1" x14ac:dyDescent="0.15">
      <c r="D10" s="12" t="s">
        <v>733</v>
      </c>
      <c r="E10" s="205"/>
      <c r="F10" s="206"/>
      <c r="G10" s="206"/>
      <c r="H10" s="207"/>
    </row>
    <row r="11" spans="1:8" ht="18.75" customHeight="1" x14ac:dyDescent="0.15">
      <c r="B11" s="10" t="s">
        <v>577</v>
      </c>
      <c r="D11" s="200"/>
      <c r="E11" s="201"/>
    </row>
    <row r="12" spans="1:8" ht="18.75" customHeight="1" x14ac:dyDescent="0.15">
      <c r="B12" s="10" t="s">
        <v>152</v>
      </c>
      <c r="D12" s="12" t="s">
        <v>183</v>
      </c>
      <c r="E12" s="119"/>
      <c r="F12" s="10" t="s">
        <v>159</v>
      </c>
      <c r="G12" s="119"/>
      <c r="H12" s="10" t="s">
        <v>160</v>
      </c>
    </row>
    <row r="13" spans="1:8" ht="18.75" customHeight="1" x14ac:dyDescent="0.15">
      <c r="B13" s="10" t="s">
        <v>153</v>
      </c>
      <c r="D13" s="200"/>
      <c r="E13" s="201"/>
    </row>
    <row r="14" spans="1:8" ht="18.75" customHeight="1" x14ac:dyDescent="0.15">
      <c r="B14" s="10" t="s">
        <v>154</v>
      </c>
      <c r="D14" s="12" t="s">
        <v>183</v>
      </c>
      <c r="E14" s="119"/>
      <c r="F14" s="10" t="s">
        <v>159</v>
      </c>
      <c r="G14" s="119"/>
      <c r="H14" s="10" t="s">
        <v>160</v>
      </c>
    </row>
    <row r="15" spans="1:8" ht="18.75" customHeight="1" x14ac:dyDescent="0.15">
      <c r="B15" s="10" t="s">
        <v>155</v>
      </c>
      <c r="C15" s="12"/>
      <c r="D15" s="200"/>
      <c r="E15" s="201"/>
      <c r="F15" s="12" t="s">
        <v>347</v>
      </c>
      <c r="G15" s="198"/>
      <c r="H15" s="199"/>
    </row>
    <row r="16" spans="1:8" ht="18.75" customHeight="1" x14ac:dyDescent="0.15">
      <c r="B16" s="10" t="s">
        <v>156</v>
      </c>
      <c r="D16" s="200"/>
      <c r="E16" s="201"/>
      <c r="F16" s="45" t="s">
        <v>352</v>
      </c>
    </row>
    <row r="17" spans="2:8" ht="18.75" customHeight="1" x14ac:dyDescent="0.15">
      <c r="B17" s="10" t="s">
        <v>161</v>
      </c>
      <c r="D17" s="215" t="s">
        <v>670</v>
      </c>
      <c r="E17" s="215"/>
      <c r="F17" s="215"/>
    </row>
    <row r="18" spans="2:8" ht="18.75" customHeight="1" x14ac:dyDescent="0.15">
      <c r="C18" s="10" t="s">
        <v>162</v>
      </c>
      <c r="D18" s="212"/>
      <c r="E18" s="213"/>
      <c r="F18" s="214"/>
    </row>
    <row r="19" spans="2:8" ht="18.75" customHeight="1" x14ac:dyDescent="0.15">
      <c r="C19" s="10" t="s">
        <v>163</v>
      </c>
      <c r="D19" s="212"/>
      <c r="E19" s="213"/>
      <c r="F19" s="214"/>
    </row>
    <row r="20" spans="2:8" ht="18.75" customHeight="1" x14ac:dyDescent="0.15">
      <c r="C20" s="10" t="s">
        <v>164</v>
      </c>
      <c r="D20" s="12" t="s">
        <v>167</v>
      </c>
      <c r="E20" s="89"/>
      <c r="F20" s="10" t="s">
        <v>168</v>
      </c>
    </row>
    <row r="21" spans="2:8" ht="18.75" customHeight="1" x14ac:dyDescent="0.15">
      <c r="D21" s="12" t="s">
        <v>169</v>
      </c>
      <c r="E21" s="12" t="s">
        <v>170</v>
      </c>
      <c r="F21" s="89"/>
      <c r="G21" s="10" t="s">
        <v>168</v>
      </c>
    </row>
    <row r="22" spans="2:8" ht="18.75" customHeight="1" x14ac:dyDescent="0.15">
      <c r="E22" s="12" t="s">
        <v>171</v>
      </c>
      <c r="F22" s="89"/>
      <c r="G22" s="10" t="s">
        <v>168</v>
      </c>
    </row>
    <row r="23" spans="2:8" ht="18.75" customHeight="1" x14ac:dyDescent="0.15">
      <c r="C23" s="10" t="s">
        <v>172</v>
      </c>
      <c r="D23" s="119"/>
    </row>
    <row r="24" spans="2:8" ht="18.75" customHeight="1" x14ac:dyDescent="0.15">
      <c r="C24" s="10" t="s">
        <v>173</v>
      </c>
      <c r="D24" s="119"/>
    </row>
    <row r="25" spans="2:8" ht="18.75" customHeight="1" x14ac:dyDescent="0.15">
      <c r="C25" s="10" t="s">
        <v>174</v>
      </c>
      <c r="D25" s="119"/>
      <c r="E25" s="10" t="s">
        <v>175</v>
      </c>
    </row>
    <row r="27" spans="2:8" ht="18.75" customHeight="1" x14ac:dyDescent="0.15">
      <c r="B27" s="10" t="s">
        <v>641</v>
      </c>
      <c r="E27" s="119"/>
      <c r="F27" s="12" t="s">
        <v>198</v>
      </c>
      <c r="G27" s="119"/>
      <c r="H27" s="10" t="s">
        <v>216</v>
      </c>
    </row>
    <row r="28" spans="2:8" ht="18.75" customHeight="1" x14ac:dyDescent="0.15">
      <c r="B28" s="10" t="s">
        <v>645</v>
      </c>
      <c r="E28" s="119"/>
      <c r="F28" s="12" t="s">
        <v>199</v>
      </c>
      <c r="G28" s="119"/>
      <c r="H28" s="10" t="s">
        <v>349</v>
      </c>
    </row>
    <row r="29" spans="2:8" ht="18.75" customHeight="1" x14ac:dyDescent="0.15">
      <c r="B29" s="10" t="s">
        <v>195</v>
      </c>
      <c r="E29" s="119"/>
    </row>
    <row r="30" spans="2:8" ht="18.75" customHeight="1" x14ac:dyDescent="0.15">
      <c r="B30" s="10" t="s">
        <v>196</v>
      </c>
      <c r="E30" s="119"/>
    </row>
    <row r="31" spans="2:8" ht="18.75" customHeight="1" x14ac:dyDescent="0.15">
      <c r="B31" s="10" t="s">
        <v>716</v>
      </c>
      <c r="E31" s="119"/>
    </row>
    <row r="32" spans="2:8" ht="18.75" customHeight="1" x14ac:dyDescent="0.15">
      <c r="B32" s="10" t="s">
        <v>717</v>
      </c>
      <c r="E32" s="119"/>
    </row>
    <row r="33" spans="2:5" ht="18.75" customHeight="1" x14ac:dyDescent="0.15">
      <c r="B33" s="10" t="s">
        <v>197</v>
      </c>
      <c r="E33" s="119"/>
    </row>
    <row r="34" spans="2:5" ht="26.65" customHeight="1" x14ac:dyDescent="0.15">
      <c r="B34" s="196" t="s">
        <v>652</v>
      </c>
      <c r="C34" s="196"/>
      <c r="D34" s="197"/>
      <c r="E34" s="119"/>
    </row>
    <row r="52" spans="20:20" ht="18.75" customHeight="1" thickBot="1" x14ac:dyDescent="0.2"/>
    <row r="53" spans="20:20" ht="18.75" customHeight="1" x14ac:dyDescent="0.15">
      <c r="T53" s="25" t="s">
        <v>3</v>
      </c>
    </row>
    <row r="54" spans="20:20" ht="18.75" customHeight="1" thickBot="1" x14ac:dyDescent="0.2">
      <c r="T54" s="26" t="s">
        <v>95</v>
      </c>
    </row>
    <row r="55" spans="20:20" ht="18.75" customHeight="1" x14ac:dyDescent="0.15">
      <c r="T55" s="25" t="s">
        <v>42</v>
      </c>
    </row>
    <row r="56" spans="20:20" ht="18.75" customHeight="1" thickBot="1" x14ac:dyDescent="0.2">
      <c r="T56" s="26" t="s">
        <v>95</v>
      </c>
    </row>
    <row r="57" spans="20:20" ht="18.75" customHeight="1" thickBot="1" x14ac:dyDescent="0.2">
      <c r="T57" s="53"/>
    </row>
    <row r="58" spans="20:20" ht="18.75" customHeight="1" x14ac:dyDescent="0.15">
      <c r="T58" s="25" t="s">
        <v>43</v>
      </c>
    </row>
    <row r="59" spans="20:20" ht="18.75" customHeight="1" thickBot="1" x14ac:dyDescent="0.2">
      <c r="T59" s="26" t="s">
        <v>96</v>
      </c>
    </row>
    <row r="60" spans="20:20" ht="18.75" customHeight="1" x14ac:dyDescent="0.15">
      <c r="T60" s="25" t="s">
        <v>12</v>
      </c>
    </row>
    <row r="61" spans="20:20" ht="18.75" customHeight="1" thickBot="1" x14ac:dyDescent="0.2">
      <c r="T61" s="26" t="s">
        <v>97</v>
      </c>
    </row>
    <row r="62" spans="20:20" ht="18.75" customHeight="1" x14ac:dyDescent="0.15">
      <c r="T62" s="25" t="s">
        <v>44</v>
      </c>
    </row>
    <row r="63" spans="20:20" ht="18.75" customHeight="1" thickBot="1" x14ac:dyDescent="0.2">
      <c r="T63" s="26" t="s">
        <v>98</v>
      </c>
    </row>
    <row r="64" spans="20:20" ht="18.75" customHeight="1" x14ac:dyDescent="0.15">
      <c r="T64" s="18"/>
    </row>
  </sheetData>
  <mergeCells count="16">
    <mergeCell ref="B34:D34"/>
    <mergeCell ref="G15:H15"/>
    <mergeCell ref="D13:E13"/>
    <mergeCell ref="D11:E11"/>
    <mergeCell ref="E3:H3"/>
    <mergeCell ref="E4:H4"/>
    <mergeCell ref="E5:H5"/>
    <mergeCell ref="E6:H6"/>
    <mergeCell ref="E8:H8"/>
    <mergeCell ref="E9:H9"/>
    <mergeCell ref="E10:H10"/>
    <mergeCell ref="D18:F18"/>
    <mergeCell ref="D19:F19"/>
    <mergeCell ref="D17:F17"/>
    <mergeCell ref="D16:E16"/>
    <mergeCell ref="D15:E15"/>
  </mergeCells>
  <phoneticPr fontId="6"/>
  <pageMargins left="0.25" right="0.25" top="0.75" bottom="0.75" header="0.3" footer="0.3"/>
  <pageSetup paperSize="9" scale="9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S!$E$3:$E$4</xm:f>
          </x14:formula1>
          <xm:sqref>D16:E16 D13:E13 E32:E34 E28:E30</xm:sqref>
        </x14:dataValidation>
        <x14:dataValidation type="list" allowBlank="1" showInputMessage="1" showErrorMessage="1" xr:uid="{00000000-0002-0000-0100-000002000000}">
          <x14:formula1>
            <xm:f>S!$C$3:$C$14</xm:f>
          </x14:formula1>
          <xm:sqref>G12 G14</xm:sqref>
        </x14:dataValidation>
        <x14:dataValidation type="list" allowBlank="1" showInputMessage="1" showErrorMessage="1" xr:uid="{00000000-0002-0000-0100-000003000000}">
          <x14:formula1>
            <xm:f>S!$H$13:$H$64</xm:f>
          </x14:formula1>
          <xm:sqref>G27:G28</xm:sqref>
        </x14:dataValidation>
        <x14:dataValidation type="list" allowBlank="1" showInputMessage="1" showErrorMessage="1" xr:uid="{00000000-0002-0000-0100-000005000000}">
          <x14:formula1>
            <xm:f>S!$N$13:$N$15</xm:f>
          </x14:formula1>
          <xm:sqref>D23</xm:sqref>
        </x14:dataValidation>
        <x14:dataValidation type="list" allowBlank="1" showInputMessage="1" showErrorMessage="1" xr:uid="{00000000-0002-0000-0100-000006000000}">
          <x14:formula1>
            <xm:f>S!$N$17:$N$19</xm:f>
          </x14:formula1>
          <xm:sqref>D24</xm:sqref>
        </x14:dataValidation>
        <x14:dataValidation type="list" allowBlank="1" showInputMessage="1" showErrorMessage="1" xr:uid="{00000000-0002-0000-0100-000007000000}">
          <x14:formula1>
            <xm:f>S!$H$19:$H$64</xm:f>
          </x14:formula1>
          <xm:sqref>D25</xm:sqref>
        </x14:dataValidation>
        <x14:dataValidation type="list" allowBlank="1" showInputMessage="1" showErrorMessage="1" xr:uid="{00000000-0002-0000-0100-000008000000}">
          <x14:formula1>
            <xm:f>S!$E$4:$E$5</xm:f>
          </x14:formula1>
          <xm:sqref>D15:E15 E31</xm:sqref>
        </x14:dataValidation>
        <x14:dataValidation type="list" allowBlank="1" showInputMessage="1" showErrorMessage="1" xr:uid="{00000000-0002-0000-0100-000009000000}">
          <x14:formula1>
            <xm:f>S!$G$3:$G$8</xm:f>
          </x14:formula1>
          <xm:sqref>D11:E11</xm:sqref>
        </x14:dataValidation>
        <x14:dataValidation type="list" allowBlank="1" showInputMessage="1" showErrorMessage="1" xr:uid="{00000000-0002-0000-0100-00000A000000}">
          <x14:formula1>
            <xm:f>S!$B$10:$B$69</xm:f>
          </x14:formula1>
          <xm:sqref>E14 E12</xm:sqref>
        </x14:dataValidation>
        <x14:dataValidation type="list" allowBlank="1" showInputMessage="1" showErrorMessage="1" xr:uid="{2B461DBD-CD9F-4F4D-B51D-E4146614BC6F}">
          <x14:formula1>
            <xm:f>S!$M$51:$M$54</xm:f>
          </x14:formula1>
          <xm:sqref>E27</xm:sqref>
        </x14:dataValidation>
        <x14:dataValidation type="list" showInputMessage="1" showErrorMessage="1" xr:uid="{5AB76705-2B77-44B2-9DFA-3EC9218AAF7E}">
          <x14:formula1>
            <xm:f>S!$F$1:$F$17</xm:f>
          </x14:formula1>
          <xm:sqref>E3:H5</xm:sqref>
        </x14:dataValidation>
        <x14:dataValidation type="list" allowBlank="1" showInputMessage="1" showErrorMessage="1" xr:uid="{6E8738C0-4469-4F2D-B97E-F64870FB30FB}">
          <x14:formula1>
            <xm:f>S!$O$34:$O$52</xm:f>
          </x14:formula1>
          <xm:sqref>E8:H9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G51"/>
  <sheetViews>
    <sheetView workbookViewId="0">
      <selection activeCell="C13" sqref="C13"/>
    </sheetView>
  </sheetViews>
  <sheetFormatPr defaultColWidth="13" defaultRowHeight="14.25" x14ac:dyDescent="0.15"/>
  <cols>
    <col min="1" max="1" width="2.875" style="68" customWidth="1"/>
    <col min="2" max="2" width="3.625" style="68" customWidth="1"/>
    <col min="3" max="3" width="34" style="68" customWidth="1"/>
    <col min="4" max="4" width="8.625" style="68" customWidth="1"/>
    <col min="5" max="5" width="6.625" style="68" customWidth="1"/>
    <col min="6" max="6" width="9.625" style="68" customWidth="1"/>
    <col min="7" max="7" width="7.625" style="68" customWidth="1"/>
    <col min="8" max="8" width="6.25" style="68" customWidth="1"/>
    <col min="9" max="16384" width="13" style="68"/>
  </cols>
  <sheetData>
    <row r="1" spans="1:6" ht="18.75" customHeight="1" x14ac:dyDescent="0.15">
      <c r="A1" s="65">
        <v>3</v>
      </c>
      <c r="B1" s="66" t="s">
        <v>548</v>
      </c>
      <c r="C1" s="67"/>
    </row>
    <row r="2" spans="1:6" ht="18.75" customHeight="1" x14ac:dyDescent="0.15">
      <c r="C2" s="67"/>
    </row>
    <row r="3" spans="1:6" ht="15" customHeight="1" x14ac:dyDescent="0.15">
      <c r="B3" s="68" t="s">
        <v>649</v>
      </c>
      <c r="E3" s="217"/>
      <c r="F3" s="218"/>
    </row>
    <row r="4" spans="1:6" ht="15" customHeight="1" x14ac:dyDescent="0.15">
      <c r="B4" s="216" t="s">
        <v>632</v>
      </c>
      <c r="C4" s="216"/>
      <c r="D4" s="216"/>
      <c r="E4" s="216"/>
      <c r="F4" s="216"/>
    </row>
    <row r="5" spans="1:6" ht="15" customHeight="1" x14ac:dyDescent="0.15">
      <c r="C5" s="90" t="s">
        <v>176</v>
      </c>
      <c r="D5" s="222" t="s">
        <v>177</v>
      </c>
      <c r="E5" s="223"/>
      <c r="F5" s="224"/>
    </row>
    <row r="6" spans="1:6" ht="15" customHeight="1" x14ac:dyDescent="0.15">
      <c r="B6" s="69" t="s">
        <v>178</v>
      </c>
      <c r="C6" s="91"/>
      <c r="D6" s="225"/>
      <c r="E6" s="226"/>
      <c r="F6" s="227"/>
    </row>
    <row r="7" spans="1:6" ht="15" customHeight="1" x14ac:dyDescent="0.15">
      <c r="B7" s="69" t="s">
        <v>179</v>
      </c>
      <c r="C7" s="91"/>
      <c r="D7" s="225"/>
      <c r="E7" s="226"/>
      <c r="F7" s="227"/>
    </row>
    <row r="8" spans="1:6" ht="15" customHeight="1" x14ac:dyDescent="0.15">
      <c r="B8" s="69" t="s">
        <v>180</v>
      </c>
      <c r="C8" s="91"/>
      <c r="D8" s="225"/>
      <c r="E8" s="226"/>
      <c r="F8" s="227"/>
    </row>
    <row r="9" spans="1:6" ht="15" customHeight="1" x14ac:dyDescent="0.15">
      <c r="B9" s="69" t="s">
        <v>181</v>
      </c>
      <c r="C9" s="91"/>
      <c r="D9" s="225"/>
      <c r="E9" s="226"/>
      <c r="F9" s="227"/>
    </row>
    <row r="10" spans="1:6" ht="15" customHeight="1" x14ac:dyDescent="0.15"/>
    <row r="11" spans="1:6" ht="15" customHeight="1" x14ac:dyDescent="0.15">
      <c r="B11" s="68" t="s">
        <v>650</v>
      </c>
      <c r="E11" s="217"/>
      <c r="F11" s="218"/>
    </row>
    <row r="12" spans="1:6" ht="15" customHeight="1" x14ac:dyDescent="0.15">
      <c r="B12" s="68" t="s">
        <v>648</v>
      </c>
    </row>
    <row r="13" spans="1:6" ht="15" customHeight="1" x14ac:dyDescent="0.15">
      <c r="C13" s="90" t="s">
        <v>200</v>
      </c>
      <c r="D13" s="222" t="s">
        <v>348</v>
      </c>
      <c r="E13" s="223"/>
      <c r="F13" s="224"/>
    </row>
    <row r="14" spans="1:6" ht="15" customHeight="1" x14ac:dyDescent="0.15">
      <c r="B14" s="69" t="s">
        <v>178</v>
      </c>
      <c r="C14" s="91"/>
      <c r="D14" s="219"/>
      <c r="E14" s="220"/>
      <c r="F14" s="221"/>
    </row>
    <row r="15" spans="1:6" ht="15" customHeight="1" x14ac:dyDescent="0.15">
      <c r="B15" s="69" t="s">
        <v>179</v>
      </c>
      <c r="C15" s="91"/>
      <c r="D15" s="219"/>
      <c r="E15" s="220"/>
      <c r="F15" s="221"/>
    </row>
    <row r="16" spans="1:6" ht="15" customHeight="1" x14ac:dyDescent="0.15">
      <c r="B16" s="69" t="s">
        <v>180</v>
      </c>
      <c r="C16" s="91"/>
      <c r="D16" s="219"/>
      <c r="E16" s="220"/>
      <c r="F16" s="221"/>
    </row>
    <row r="17" spans="2:7" ht="15" customHeight="1" x14ac:dyDescent="0.15">
      <c r="B17" s="69" t="s">
        <v>181</v>
      </c>
      <c r="C17" s="91"/>
      <c r="D17" s="219"/>
      <c r="E17" s="220"/>
      <c r="F17" s="221"/>
    </row>
    <row r="18" spans="2:7" ht="15" customHeight="1" x14ac:dyDescent="0.15"/>
    <row r="19" spans="2:7" ht="15" customHeight="1" x14ac:dyDescent="0.15">
      <c r="B19" s="68" t="s">
        <v>217</v>
      </c>
      <c r="E19" s="217"/>
      <c r="F19" s="218"/>
    </row>
    <row r="20" spans="2:7" ht="15" customHeight="1" x14ac:dyDescent="0.15">
      <c r="B20" s="68" t="s">
        <v>647</v>
      </c>
    </row>
    <row r="21" spans="2:7" ht="15" customHeight="1" x14ac:dyDescent="0.15">
      <c r="C21" s="90" t="s">
        <v>200</v>
      </c>
      <c r="D21" s="222" t="s">
        <v>205</v>
      </c>
      <c r="E21" s="223"/>
      <c r="F21" s="224"/>
    </row>
    <row r="22" spans="2:7" ht="15" customHeight="1" x14ac:dyDescent="0.15">
      <c r="B22" s="69" t="s">
        <v>45</v>
      </c>
      <c r="C22" s="102" t="s">
        <v>203</v>
      </c>
      <c r="D22" s="228" t="s">
        <v>204</v>
      </c>
      <c r="E22" s="229"/>
      <c r="F22" s="230"/>
    </row>
    <row r="23" spans="2:7" ht="15" customHeight="1" x14ac:dyDescent="0.15">
      <c r="B23" s="69" t="s">
        <v>178</v>
      </c>
      <c r="C23" s="101"/>
      <c r="D23" s="231"/>
      <c r="E23" s="232"/>
      <c r="F23" s="233"/>
    </row>
    <row r="24" spans="2:7" ht="15" customHeight="1" x14ac:dyDescent="0.15">
      <c r="B24" s="69" t="s">
        <v>179</v>
      </c>
      <c r="C24" s="101"/>
      <c r="D24" s="231"/>
      <c r="E24" s="232"/>
      <c r="F24" s="233"/>
    </row>
    <row r="25" spans="2:7" ht="15" customHeight="1" x14ac:dyDescent="0.15">
      <c r="B25" s="69" t="s">
        <v>180</v>
      </c>
      <c r="C25" s="101"/>
      <c r="D25" s="231"/>
      <c r="E25" s="232"/>
      <c r="F25" s="233"/>
    </row>
    <row r="26" spans="2:7" ht="15" customHeight="1" x14ac:dyDescent="0.15"/>
    <row r="27" spans="2:7" ht="15" customHeight="1" x14ac:dyDescent="0.15">
      <c r="B27" s="68" t="s">
        <v>646</v>
      </c>
    </row>
    <row r="28" spans="2:7" ht="15" customHeight="1" x14ac:dyDescent="0.15">
      <c r="C28" s="90" t="s">
        <v>201</v>
      </c>
      <c r="D28" s="222" t="s">
        <v>202</v>
      </c>
      <c r="E28" s="223"/>
      <c r="F28" s="224"/>
    </row>
    <row r="29" spans="2:7" ht="15" customHeight="1" x14ac:dyDescent="0.15">
      <c r="B29" s="69" t="s">
        <v>178</v>
      </c>
      <c r="C29" s="92" t="s">
        <v>536</v>
      </c>
      <c r="D29" s="225"/>
      <c r="E29" s="226"/>
      <c r="F29" s="227"/>
      <c r="G29" s="68" t="s">
        <v>222</v>
      </c>
    </row>
    <row r="30" spans="2:7" ht="15" customHeight="1" x14ac:dyDescent="0.15">
      <c r="B30" s="69" t="s">
        <v>179</v>
      </c>
      <c r="C30" s="92" t="s">
        <v>218</v>
      </c>
      <c r="D30" s="225"/>
      <c r="E30" s="226"/>
      <c r="F30" s="227"/>
      <c r="G30" s="68" t="s">
        <v>223</v>
      </c>
    </row>
    <row r="31" spans="2:7" ht="15" customHeight="1" x14ac:dyDescent="0.15">
      <c r="B31" s="69" t="s">
        <v>180</v>
      </c>
      <c r="C31" s="92" t="s">
        <v>219</v>
      </c>
      <c r="D31" s="225"/>
      <c r="E31" s="226"/>
      <c r="F31" s="227"/>
      <c r="G31" s="68" t="s">
        <v>224</v>
      </c>
    </row>
    <row r="32" spans="2:7" ht="15" customHeight="1" x14ac:dyDescent="0.15">
      <c r="B32" s="69" t="s">
        <v>181</v>
      </c>
      <c r="C32" s="92" t="s">
        <v>220</v>
      </c>
      <c r="D32" s="225"/>
      <c r="E32" s="226"/>
      <c r="F32" s="227"/>
      <c r="G32" s="68" t="s">
        <v>225</v>
      </c>
    </row>
    <row r="33" spans="2:7" ht="15" customHeight="1" x14ac:dyDescent="0.15">
      <c r="B33" s="69" t="s">
        <v>182</v>
      </c>
      <c r="C33" s="92" t="s">
        <v>221</v>
      </c>
      <c r="D33" s="225"/>
      <c r="E33" s="226"/>
      <c r="F33" s="227"/>
      <c r="G33" s="68" t="s">
        <v>223</v>
      </c>
    </row>
    <row r="34" spans="2:7" ht="15" customHeight="1" x14ac:dyDescent="0.15"/>
    <row r="35" spans="2:7" ht="15" customHeight="1" x14ac:dyDescent="0.15">
      <c r="B35" s="68" t="s">
        <v>184</v>
      </c>
      <c r="E35" s="217"/>
      <c r="F35" s="218"/>
    </row>
    <row r="36" spans="2:7" ht="15" customHeight="1" x14ac:dyDescent="0.15">
      <c r="C36" s="68" t="s">
        <v>194</v>
      </c>
    </row>
    <row r="37" spans="2:7" ht="15" customHeight="1" x14ac:dyDescent="0.15">
      <c r="C37" s="69" t="s">
        <v>187</v>
      </c>
      <c r="D37" s="93"/>
      <c r="E37" s="69" t="s">
        <v>185</v>
      </c>
      <c r="F37" s="93"/>
    </row>
    <row r="38" spans="2:7" ht="15" customHeight="1" x14ac:dyDescent="0.15">
      <c r="C38" s="69" t="s">
        <v>188</v>
      </c>
      <c r="D38" s="93"/>
      <c r="E38" s="69" t="s">
        <v>186</v>
      </c>
      <c r="F38" s="93"/>
    </row>
    <row r="39" spans="2:7" ht="15" customHeight="1" x14ac:dyDescent="0.15">
      <c r="C39" s="69" t="s">
        <v>189</v>
      </c>
      <c r="D39" s="93"/>
      <c r="E39" s="69" t="s">
        <v>192</v>
      </c>
      <c r="F39" s="93"/>
    </row>
    <row r="40" spans="2:7" ht="15" customHeight="1" x14ac:dyDescent="0.15">
      <c r="C40" s="69" t="s">
        <v>190</v>
      </c>
      <c r="D40" s="93"/>
      <c r="E40" s="69" t="s">
        <v>193</v>
      </c>
      <c r="F40" s="93"/>
    </row>
    <row r="41" spans="2:7" ht="15" customHeight="1" x14ac:dyDescent="0.15">
      <c r="C41" s="69" t="s">
        <v>191</v>
      </c>
      <c r="D41" s="93"/>
    </row>
    <row r="42" spans="2:7" ht="15" customHeight="1" x14ac:dyDescent="0.15"/>
    <row r="43" spans="2:7" ht="15" customHeight="1" x14ac:dyDescent="0.15"/>
    <row r="44" spans="2:7" ht="15" customHeight="1" x14ac:dyDescent="0.15"/>
    <row r="45" spans="2:7" ht="15" customHeight="1" x14ac:dyDescent="0.15"/>
    <row r="46" spans="2:7" ht="15" customHeight="1" x14ac:dyDescent="0.15"/>
    <row r="47" spans="2:7" ht="15" customHeight="1" x14ac:dyDescent="0.15"/>
    <row r="48" spans="2:7" ht="15" customHeight="1" x14ac:dyDescent="0.15"/>
    <row r="49" ht="15" customHeight="1" x14ac:dyDescent="0.15"/>
    <row r="50" ht="15" customHeight="1" x14ac:dyDescent="0.15"/>
    <row r="51" ht="18.75" customHeight="1" x14ac:dyDescent="0.15"/>
  </sheetData>
  <sheetProtection algorithmName="SHA-512" hashValue="R7S88/iP79fc0HAforNYJRi0wYkGhI+O9pkWbqp7+JRt/5WUx267f0+Hv4vW9yB1qYbohPziFNVV+X7tVJe9vw==" saltValue="j2B1ufphZdLzv0xw8y2PgQ==" spinCount="100000" sheet="1" objects="1" scenarios="1"/>
  <mergeCells count="26">
    <mergeCell ref="D31:F31"/>
    <mergeCell ref="D32:F32"/>
    <mergeCell ref="D33:F33"/>
    <mergeCell ref="D21:F21"/>
    <mergeCell ref="D22:F22"/>
    <mergeCell ref="D28:F28"/>
    <mergeCell ref="D23:F23"/>
    <mergeCell ref="D24:F24"/>
    <mergeCell ref="D25:F25"/>
    <mergeCell ref="D29:F29"/>
    <mergeCell ref="B4:F4"/>
    <mergeCell ref="E11:F11"/>
    <mergeCell ref="E19:F19"/>
    <mergeCell ref="E35:F35"/>
    <mergeCell ref="E3:F3"/>
    <mergeCell ref="D14:F14"/>
    <mergeCell ref="D15:F15"/>
    <mergeCell ref="D16:F16"/>
    <mergeCell ref="D17:F17"/>
    <mergeCell ref="D13:F13"/>
    <mergeCell ref="D5:F5"/>
    <mergeCell ref="D6:F6"/>
    <mergeCell ref="D7:F7"/>
    <mergeCell ref="D8:F8"/>
    <mergeCell ref="D9:F9"/>
    <mergeCell ref="D30:F30"/>
  </mergeCells>
  <phoneticPr fontId="6"/>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S!$E$3:$E$4</xm:f>
          </x14:formula1>
          <xm:sqref>E3:F3 E11:F11 E19:F19 E35:F35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L45"/>
  <sheetViews>
    <sheetView workbookViewId="0">
      <selection activeCell="J15" sqref="J15"/>
    </sheetView>
  </sheetViews>
  <sheetFormatPr defaultColWidth="13" defaultRowHeight="14.25" x14ac:dyDescent="0.15"/>
  <cols>
    <col min="1" max="1" width="4.625" customWidth="1"/>
    <col min="2" max="2" width="13.375" customWidth="1"/>
    <col min="5" max="5" width="13.375" customWidth="1"/>
    <col min="6" max="6" width="21.625" customWidth="1"/>
    <col min="8" max="8" width="3" customWidth="1"/>
  </cols>
  <sheetData>
    <row r="1" spans="1:11" ht="22.5" customHeight="1" x14ac:dyDescent="0.15">
      <c r="A1" s="17">
        <v>4</v>
      </c>
      <c r="B1" s="41" t="s">
        <v>79</v>
      </c>
      <c r="C1" s="10"/>
      <c r="D1" s="10"/>
      <c r="E1" s="10"/>
      <c r="F1" s="10"/>
      <c r="G1" s="10"/>
    </row>
    <row r="2" spans="1:11" x14ac:dyDescent="0.15">
      <c r="A2" s="10"/>
      <c r="B2" s="125" t="s">
        <v>651</v>
      </c>
      <c r="C2" s="10"/>
      <c r="D2" s="10"/>
      <c r="E2" s="10"/>
      <c r="F2" s="10"/>
      <c r="G2" s="10"/>
    </row>
    <row r="3" spans="1:11" ht="18" customHeight="1" x14ac:dyDescent="0.15">
      <c r="A3" s="10"/>
      <c r="B3" s="1"/>
      <c r="C3" s="1" t="s">
        <v>46</v>
      </c>
      <c r="D3" s="1" t="s">
        <v>13</v>
      </c>
      <c r="E3" s="1" t="s">
        <v>14</v>
      </c>
      <c r="F3" s="1" t="s">
        <v>15</v>
      </c>
      <c r="G3" s="1" t="s">
        <v>16</v>
      </c>
      <c r="H3" s="1"/>
      <c r="I3" s="1"/>
      <c r="J3" s="1"/>
      <c r="K3" s="1"/>
    </row>
    <row r="4" spans="1:11" ht="18" customHeight="1" x14ac:dyDescent="0.15">
      <c r="A4" s="10"/>
      <c r="C4" s="119"/>
      <c r="D4" s="119"/>
      <c r="E4" s="119"/>
      <c r="F4" s="154" t="s">
        <v>680</v>
      </c>
      <c r="G4" s="119"/>
      <c r="H4" s="60" t="s">
        <v>226</v>
      </c>
      <c r="I4" s="1"/>
      <c r="J4" s="1"/>
      <c r="K4" s="1"/>
    </row>
    <row r="5" spans="1:11" ht="18" customHeight="1" x14ac:dyDescent="0.15">
      <c r="A5" s="10"/>
      <c r="B5" s="124" t="s">
        <v>75</v>
      </c>
      <c r="C5" s="10"/>
      <c r="D5" s="10"/>
      <c r="E5" s="10"/>
      <c r="F5" s="1"/>
      <c r="H5" s="1"/>
      <c r="I5" s="1"/>
      <c r="J5" s="1"/>
      <c r="K5" s="1"/>
    </row>
    <row r="6" spans="1:11" ht="18" customHeight="1" x14ac:dyDescent="0.15">
      <c r="A6" s="10"/>
      <c r="B6" s="3"/>
      <c r="C6" s="16" t="s">
        <v>559</v>
      </c>
      <c r="D6" s="16" t="s">
        <v>560</v>
      </c>
      <c r="E6" s="10" t="s">
        <v>210</v>
      </c>
      <c r="F6" s="10"/>
      <c r="G6" s="10"/>
    </row>
    <row r="7" spans="1:11" ht="18" customHeight="1" x14ac:dyDescent="0.15">
      <c r="A7" s="10"/>
      <c r="B7" s="1" t="s">
        <v>739</v>
      </c>
      <c r="C7" s="119"/>
      <c r="D7" s="119"/>
      <c r="E7" s="236" t="s">
        <v>740</v>
      </c>
      <c r="F7" s="236"/>
      <c r="G7" s="236"/>
    </row>
    <row r="8" spans="1:11" ht="18" customHeight="1" x14ac:dyDescent="0.15">
      <c r="A8" s="10"/>
      <c r="B8" s="1" t="s">
        <v>99</v>
      </c>
      <c r="C8" s="119"/>
      <c r="D8" s="119"/>
      <c r="E8" s="236" t="s">
        <v>740</v>
      </c>
      <c r="F8" s="236"/>
      <c r="G8" s="236"/>
    </row>
    <row r="9" spans="1:11" ht="18" customHeight="1" x14ac:dyDescent="0.15">
      <c r="A9" s="10"/>
      <c r="B9" s="1" t="s">
        <v>90</v>
      </c>
      <c r="C9" s="119"/>
      <c r="D9" s="119"/>
      <c r="E9" s="236"/>
      <c r="F9" s="236"/>
      <c r="G9" s="236"/>
    </row>
    <row r="10" spans="1:11" ht="18" customHeight="1" x14ac:dyDescent="0.15">
      <c r="A10" s="10"/>
      <c r="B10" s="1" t="s">
        <v>91</v>
      </c>
      <c r="C10" s="119"/>
      <c r="D10" s="119"/>
      <c r="E10" s="236"/>
      <c r="F10" s="236"/>
      <c r="G10" s="236"/>
    </row>
    <row r="11" spans="1:11" ht="18" customHeight="1" x14ac:dyDescent="0.15">
      <c r="A11" s="10"/>
      <c r="B11" s="1" t="s">
        <v>92</v>
      </c>
      <c r="C11" s="119"/>
      <c r="D11" s="119"/>
      <c r="E11" s="236"/>
      <c r="F11" s="236"/>
      <c r="G11" s="236"/>
    </row>
    <row r="12" spans="1:11" ht="24.75" customHeight="1" x14ac:dyDescent="0.15">
      <c r="A12" s="10"/>
      <c r="B12" s="164" t="s">
        <v>735</v>
      </c>
      <c r="C12" s="119"/>
      <c r="D12" s="119"/>
      <c r="E12" s="236" t="s">
        <v>741</v>
      </c>
      <c r="F12" s="236"/>
      <c r="G12" s="236"/>
    </row>
    <row r="13" spans="1:11" ht="23.25" customHeight="1" x14ac:dyDescent="0.15">
      <c r="A13" s="10"/>
      <c r="B13" s="164" t="s">
        <v>736</v>
      </c>
      <c r="C13" s="119"/>
      <c r="D13" s="119"/>
      <c r="E13" s="236" t="s">
        <v>741</v>
      </c>
      <c r="F13" s="236"/>
      <c r="G13" s="236"/>
    </row>
    <row r="14" spans="1:11" ht="18" customHeight="1" x14ac:dyDescent="0.15">
      <c r="A14" s="10"/>
      <c r="B14" s="149" t="s">
        <v>660</v>
      </c>
      <c r="C14" s="119"/>
      <c r="D14" s="119"/>
      <c r="E14" s="236" t="s">
        <v>742</v>
      </c>
      <c r="F14" s="236"/>
      <c r="G14" s="236"/>
    </row>
    <row r="15" spans="1:11" ht="18" customHeight="1" x14ac:dyDescent="0.15">
      <c r="A15" s="10"/>
      <c r="B15" s="1" t="s">
        <v>661</v>
      </c>
      <c r="C15" s="119"/>
      <c r="D15" s="119"/>
      <c r="E15" s="236" t="s">
        <v>742</v>
      </c>
      <c r="F15" s="236"/>
      <c r="G15" s="236"/>
    </row>
    <row r="16" spans="1:11" ht="18" customHeight="1" x14ac:dyDescent="0.15">
      <c r="A16" s="10"/>
      <c r="B16" s="2" t="s">
        <v>80</v>
      </c>
      <c r="C16" s="240" t="s">
        <v>659</v>
      </c>
      <c r="D16" s="240"/>
      <c r="E16" s="240"/>
      <c r="F16" s="240"/>
      <c r="G16" s="240"/>
    </row>
    <row r="17" spans="1:12" ht="17.25" customHeight="1" x14ac:dyDescent="0.15">
      <c r="A17" s="10"/>
      <c r="B17" s="103" t="s">
        <v>564</v>
      </c>
      <c r="C17" s="10"/>
      <c r="D17" s="10"/>
      <c r="E17" s="10"/>
      <c r="F17" s="11"/>
      <c r="G17" s="10"/>
      <c r="K17" s="1"/>
    </row>
    <row r="18" spans="1:12" ht="1.5" customHeight="1" x14ac:dyDescent="0.15">
      <c r="A18" s="10"/>
      <c r="B18" s="234"/>
      <c r="C18" s="234"/>
      <c r="D18" s="234"/>
      <c r="K18" s="1"/>
    </row>
    <row r="19" spans="1:12" ht="18" customHeight="1" x14ac:dyDescent="0.15">
      <c r="A19" s="10"/>
      <c r="B19" s="1" t="s">
        <v>39</v>
      </c>
      <c r="C19" s="97" t="s">
        <v>556</v>
      </c>
      <c r="D19" s="1" t="s">
        <v>48</v>
      </c>
      <c r="E19" s="1" t="s">
        <v>40</v>
      </c>
      <c r="F19" s="97" t="s">
        <v>556</v>
      </c>
      <c r="G19" s="1" t="s">
        <v>48</v>
      </c>
      <c r="J19" s="234"/>
      <c r="K19" s="234"/>
      <c r="L19" s="234"/>
    </row>
    <row r="20" spans="1:12" ht="18" customHeight="1" x14ac:dyDescent="0.15">
      <c r="A20" s="10"/>
      <c r="B20" s="1" t="s">
        <v>7</v>
      </c>
      <c r="C20" s="94"/>
      <c r="D20" s="121"/>
      <c r="E20" s="1" t="s">
        <v>7</v>
      </c>
      <c r="F20" s="94"/>
      <c r="G20" s="121"/>
      <c r="K20" s="1"/>
    </row>
    <row r="21" spans="1:12" ht="18" customHeight="1" x14ac:dyDescent="0.15">
      <c r="A21" s="10"/>
      <c r="B21" s="1" t="s">
        <v>8</v>
      </c>
      <c r="C21" s="94"/>
      <c r="D21" s="121"/>
      <c r="E21" s="1" t="s">
        <v>8</v>
      </c>
      <c r="F21" s="94"/>
      <c r="G21" s="121"/>
      <c r="K21" s="1"/>
    </row>
    <row r="22" spans="1:12" ht="18" customHeight="1" x14ac:dyDescent="0.15">
      <c r="A22" s="10"/>
      <c r="B22" s="1" t="s">
        <v>9</v>
      </c>
      <c r="C22" s="94"/>
      <c r="D22" s="121"/>
      <c r="E22" s="1" t="s">
        <v>9</v>
      </c>
      <c r="F22" s="94"/>
      <c r="G22" s="121"/>
      <c r="K22" s="1"/>
    </row>
    <row r="23" spans="1:12" ht="18" customHeight="1" x14ac:dyDescent="0.15">
      <c r="A23" s="10"/>
      <c r="B23" s="1" t="s">
        <v>10</v>
      </c>
      <c r="C23" s="94"/>
      <c r="D23" s="121"/>
      <c r="E23" s="1" t="s">
        <v>10</v>
      </c>
      <c r="F23" s="94"/>
      <c r="G23" s="121"/>
      <c r="K23" s="1"/>
    </row>
    <row r="24" spans="1:12" ht="18" customHeight="1" x14ac:dyDescent="0.15">
      <c r="A24" s="10"/>
      <c r="B24" s="1" t="s">
        <v>11</v>
      </c>
      <c r="C24" s="94"/>
      <c r="D24" s="121"/>
      <c r="E24" s="1" t="s">
        <v>11</v>
      </c>
      <c r="F24" s="94"/>
      <c r="G24" s="121"/>
      <c r="K24" s="1"/>
    </row>
    <row r="25" spans="1:12" ht="18" customHeight="1" x14ac:dyDescent="0.15">
      <c r="A25" s="10"/>
      <c r="B25" s="235" t="s">
        <v>550</v>
      </c>
      <c r="C25" s="235"/>
      <c r="D25" s="235"/>
      <c r="E25" s="235"/>
      <c r="F25" s="235"/>
      <c r="G25" s="235"/>
      <c r="H25" s="235"/>
      <c r="K25" s="1"/>
    </row>
    <row r="26" spans="1:12" ht="18" customHeight="1" x14ac:dyDescent="0.15">
      <c r="A26" s="10"/>
      <c r="B26" s="103" t="s">
        <v>561</v>
      </c>
      <c r="C26" s="103"/>
      <c r="D26" s="103"/>
      <c r="E26" s="103"/>
      <c r="F26" s="103"/>
      <c r="G26" s="103"/>
      <c r="K26" s="1"/>
    </row>
    <row r="27" spans="1:12" ht="5.25" hidden="1" customHeight="1" x14ac:dyDescent="0.15">
      <c r="A27" s="10"/>
      <c r="B27" s="234"/>
      <c r="C27" s="234"/>
      <c r="D27" s="234"/>
      <c r="K27" s="1"/>
    </row>
    <row r="28" spans="1:12" ht="18" customHeight="1" x14ac:dyDescent="0.15">
      <c r="A28" s="10"/>
      <c r="B28" s="1" t="s">
        <v>39</v>
      </c>
      <c r="C28" s="1" t="s">
        <v>49</v>
      </c>
      <c r="D28" s="1" t="s">
        <v>50</v>
      </c>
      <c r="E28" s="1" t="s">
        <v>40</v>
      </c>
      <c r="F28" s="1" t="s">
        <v>49</v>
      </c>
      <c r="G28" s="1" t="s">
        <v>50</v>
      </c>
      <c r="K28" s="1"/>
    </row>
    <row r="29" spans="1:12" ht="18" customHeight="1" x14ac:dyDescent="0.15">
      <c r="A29" s="10"/>
      <c r="B29" s="1" t="s">
        <v>6</v>
      </c>
      <c r="C29" s="120"/>
      <c r="D29" s="120"/>
      <c r="E29" s="1" t="s">
        <v>6</v>
      </c>
      <c r="F29" s="120"/>
      <c r="G29" s="120"/>
      <c r="K29" s="1"/>
    </row>
    <row r="30" spans="1:12" ht="18" customHeight="1" x14ac:dyDescent="0.15">
      <c r="A30" s="10"/>
      <c r="B30" s="1"/>
      <c r="C30" s="18"/>
      <c r="D30" s="18"/>
      <c r="E30" s="1"/>
      <c r="F30" s="18"/>
      <c r="G30" s="18"/>
      <c r="K30" s="1"/>
    </row>
    <row r="31" spans="1:12" ht="18" customHeight="1" x14ac:dyDescent="0.15">
      <c r="A31" s="10"/>
      <c r="B31" s="103" t="s">
        <v>565</v>
      </c>
      <c r="C31" s="103"/>
      <c r="D31" s="103"/>
      <c r="E31" s="103"/>
      <c r="F31" s="103"/>
      <c r="G31" s="103"/>
      <c r="H31" s="1"/>
      <c r="I31" s="1"/>
      <c r="J31" s="1"/>
      <c r="K31" s="1"/>
    </row>
    <row r="32" spans="1:12" ht="18" customHeight="1" x14ac:dyDescent="0.15">
      <c r="A32" s="10"/>
      <c r="B32" s="1" t="s">
        <v>0</v>
      </c>
      <c r="C32" s="97" t="s">
        <v>556</v>
      </c>
      <c r="D32" s="1" t="s">
        <v>1</v>
      </c>
      <c r="E32" s="1"/>
      <c r="F32" s="97" t="s">
        <v>556</v>
      </c>
      <c r="G32" s="1" t="s">
        <v>1</v>
      </c>
      <c r="H32" s="1"/>
      <c r="I32" s="1"/>
      <c r="J32" s="1"/>
      <c r="K32" s="1"/>
    </row>
    <row r="33" spans="1:11" ht="18" customHeight="1" x14ac:dyDescent="0.15">
      <c r="A33" s="10"/>
      <c r="B33" s="1" t="s">
        <v>387</v>
      </c>
      <c r="C33" s="94"/>
      <c r="D33" s="95"/>
      <c r="E33" s="1" t="s">
        <v>2</v>
      </c>
      <c r="F33" s="94"/>
      <c r="G33" s="95"/>
    </row>
    <row r="34" spans="1:11" ht="18" customHeight="1" x14ac:dyDescent="0.15">
      <c r="A34" s="10"/>
      <c r="B34" s="1" t="s">
        <v>76</v>
      </c>
      <c r="C34" s="94"/>
      <c r="D34" s="95"/>
      <c r="E34" s="1" t="s">
        <v>3</v>
      </c>
      <c r="F34" s="94"/>
      <c r="G34" s="95"/>
      <c r="J34" s="10"/>
    </row>
    <row r="35" spans="1:11" ht="18" customHeight="1" x14ac:dyDescent="0.15">
      <c r="A35" s="10"/>
      <c r="B35" s="1" t="s">
        <v>77</v>
      </c>
      <c r="C35" s="238"/>
      <c r="D35" s="95"/>
      <c r="E35" s="1" t="s">
        <v>4</v>
      </c>
      <c r="F35" s="94"/>
      <c r="G35" s="95"/>
    </row>
    <row r="36" spans="1:11" ht="18" customHeight="1" x14ac:dyDescent="0.15">
      <c r="A36" s="10"/>
      <c r="B36" s="1" t="s">
        <v>41</v>
      </c>
      <c r="C36" s="239"/>
      <c r="D36" s="95"/>
      <c r="E36" s="1" t="s">
        <v>5</v>
      </c>
      <c r="F36" s="94"/>
      <c r="G36" s="95"/>
    </row>
    <row r="37" spans="1:11" ht="18" customHeight="1" x14ac:dyDescent="0.15">
      <c r="A37" s="10"/>
      <c r="B37" s="16" t="s">
        <v>390</v>
      </c>
      <c r="C37" s="94"/>
      <c r="D37" s="95"/>
      <c r="E37" s="1" t="s">
        <v>78</v>
      </c>
      <c r="F37" s="94"/>
      <c r="G37" s="95"/>
    </row>
    <row r="38" spans="1:11" ht="18" customHeight="1" x14ac:dyDescent="0.15">
      <c r="A38" s="10"/>
      <c r="B38" s="10"/>
      <c r="C38" s="237" t="s">
        <v>655</v>
      </c>
      <c r="D38" s="237"/>
      <c r="E38" s="237"/>
      <c r="F38" s="237"/>
      <c r="G38" s="237"/>
    </row>
    <row r="39" spans="1:11" ht="18" customHeight="1" x14ac:dyDescent="0.15">
      <c r="A39" s="10"/>
    </row>
    <row r="40" spans="1:11" ht="18" customHeight="1" x14ac:dyDescent="0.15">
      <c r="A40" s="10"/>
      <c r="E40" s="14"/>
      <c r="F40" s="15"/>
      <c r="G40" s="15"/>
      <c r="K40" s="1"/>
    </row>
    <row r="41" spans="1:11" ht="24" customHeight="1" x14ac:dyDescent="0.15">
      <c r="A41" s="10"/>
      <c r="E41" s="10"/>
      <c r="F41" s="10"/>
      <c r="G41" s="10"/>
    </row>
    <row r="42" spans="1:11" ht="24" customHeight="1" x14ac:dyDescent="0.15">
      <c r="A42" s="10"/>
      <c r="E42" s="10"/>
      <c r="F42" s="10"/>
      <c r="G42" s="10"/>
    </row>
    <row r="43" spans="1:11" ht="24" customHeight="1" x14ac:dyDescent="0.15">
      <c r="A43" s="10"/>
      <c r="E43" s="10"/>
      <c r="F43" s="10"/>
      <c r="G43" s="10"/>
      <c r="H43" s="1"/>
      <c r="I43" s="1"/>
      <c r="J43" s="1"/>
      <c r="K43" s="1"/>
    </row>
    <row r="44" spans="1:11" ht="24" customHeight="1" x14ac:dyDescent="0.15">
      <c r="A44" s="10"/>
      <c r="E44" s="10"/>
      <c r="F44" s="10"/>
      <c r="G44" s="10"/>
    </row>
    <row r="45" spans="1:11" ht="24" customHeight="1" x14ac:dyDescent="0.15">
      <c r="A45" s="10"/>
      <c r="E45" s="10"/>
      <c r="F45" s="10"/>
      <c r="G45" s="10"/>
    </row>
  </sheetData>
  <sheetProtection algorithmName="SHA-512" hashValue="u+Jx9B7YvHbK9MrSJ5gfr5iixP8CJZNtnZpe+OVzeEADTRNlXz8BJffd0ICELH4gO2pvojh/jbas++zc86WOog==" saltValue="VHuZoBzKBpP33EPzaq4zPg==" spinCount="100000" sheet="1" objects="1" scenarios="1"/>
  <mergeCells count="16">
    <mergeCell ref="B27:D27"/>
    <mergeCell ref="C38:G38"/>
    <mergeCell ref="C35:C36"/>
    <mergeCell ref="E8:G8"/>
    <mergeCell ref="E9:G9"/>
    <mergeCell ref="E10:G10"/>
    <mergeCell ref="E11:G11"/>
    <mergeCell ref="E12:G12"/>
    <mergeCell ref="E14:G14"/>
    <mergeCell ref="C16:G16"/>
    <mergeCell ref="E13:G13"/>
    <mergeCell ref="J19:L19"/>
    <mergeCell ref="B25:H25"/>
    <mergeCell ref="B18:D18"/>
    <mergeCell ref="E15:G15"/>
    <mergeCell ref="E7:G7"/>
  </mergeCells>
  <phoneticPr fontId="6"/>
  <pageMargins left="0.25" right="0.25" top="0.75" bottom="0.75" header="0.3" footer="0.3"/>
  <pageSetup paperSize="9" scale="97"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S!$J$3:$J$4</xm:f>
          </x14:formula1>
          <xm:sqref>D7:D11 D14:D15</xm:sqref>
        </x14:dataValidation>
        <x14:dataValidation type="list" allowBlank="1" showInputMessage="1" showErrorMessage="1" xr:uid="{00000000-0002-0000-0300-000002000000}">
          <x14:formula1>
            <xm:f>S!$H$13:$H$64</xm:f>
          </x14:formula1>
          <xm:sqref>C4:E4 G4</xm:sqref>
        </x14:dataValidation>
        <x14:dataValidation type="list" allowBlank="1" showInputMessage="1" showErrorMessage="1" xr:uid="{00000000-0002-0000-0300-000003000000}">
          <x14:formula1>
            <xm:f>S!$J$13:$J$14</xm:f>
          </x14:formula1>
          <xm:sqref>D20:D25 G20:G25 D29:D30 G29:G30</xm:sqref>
        </x14:dataValidation>
        <x14:dataValidation type="list" allowBlank="1" showInputMessage="1" showErrorMessage="1" xr:uid="{00000000-0002-0000-0300-000004000000}">
          <x14:formula1>
            <xm:f>S!$J$17:$J$20</xm:f>
          </x14:formula1>
          <xm:sqref>C29:C30 F29:F30</xm:sqref>
        </x14:dataValidation>
        <x14:dataValidation type="list" allowBlank="1" showInputMessage="1" showErrorMessage="1" xr:uid="{424E556F-0369-4915-B96D-EE9CC40D08FC}">
          <x14:formula1>
            <xm:f>S!$O$60:$O$61</xm:f>
          </x14:formula1>
          <xm:sqref>D12:D13</xm:sqref>
        </x14:dataValidation>
        <x14:dataValidation type="list" allowBlank="1" showInputMessage="1" showErrorMessage="1" xr:uid="{00000000-0002-0000-0300-000000000000}">
          <x14:formula1>
            <xm:f>S!$E$6:$E$7</xm:f>
          </x14:formula1>
          <xm:sqref>C7:C15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K41"/>
  <sheetViews>
    <sheetView workbookViewId="0">
      <selection activeCell="I12" sqref="I12"/>
    </sheetView>
  </sheetViews>
  <sheetFormatPr defaultColWidth="13" defaultRowHeight="14.25" x14ac:dyDescent="0.15"/>
  <cols>
    <col min="1" max="1" width="2.625" customWidth="1"/>
    <col min="2" max="2" width="10" customWidth="1"/>
    <col min="3" max="3" width="4.625" customWidth="1"/>
    <col min="4" max="4" width="24.625" customWidth="1"/>
    <col min="5" max="5" width="3.125" customWidth="1"/>
    <col min="6" max="6" width="7.5" customWidth="1"/>
    <col min="7" max="7" width="33.75" customWidth="1"/>
    <col min="8" max="8" width="21" customWidth="1"/>
    <col min="9" max="9" width="12.875" customWidth="1"/>
    <col min="10" max="10" width="19.125" customWidth="1"/>
  </cols>
  <sheetData>
    <row r="1" spans="1:9" ht="22.5" customHeight="1" x14ac:dyDescent="0.15">
      <c r="A1" s="17">
        <v>5</v>
      </c>
      <c r="B1" s="165" t="s">
        <v>93</v>
      </c>
      <c r="C1" s="166"/>
      <c r="D1" s="18"/>
      <c r="E1" s="18"/>
      <c r="F1" s="18"/>
      <c r="G1" s="18"/>
      <c r="H1" s="18"/>
      <c r="I1" s="18"/>
    </row>
    <row r="2" spans="1:9" ht="9.75" customHeight="1" x14ac:dyDescent="0.15">
      <c r="A2" s="18"/>
      <c r="B2" s="18"/>
      <c r="C2" s="18"/>
      <c r="D2" s="18"/>
      <c r="E2" s="18"/>
      <c r="F2" s="18"/>
      <c r="G2" s="18"/>
      <c r="H2" s="18"/>
      <c r="I2" s="18"/>
    </row>
    <row r="3" spans="1:9" s="39" customFormat="1" ht="23.25" customHeight="1" thickBot="1" x14ac:dyDescent="0.2">
      <c r="A3" s="38" t="s">
        <v>94</v>
      </c>
      <c r="B3" s="38"/>
      <c r="C3" s="19"/>
      <c r="D3" s="19"/>
      <c r="E3" s="19"/>
      <c r="F3" s="19"/>
      <c r="G3" s="19"/>
      <c r="H3" s="19"/>
      <c r="I3" s="19"/>
    </row>
    <row r="4" spans="1:9" ht="31.5" customHeight="1" x14ac:dyDescent="0.15">
      <c r="A4" s="27"/>
      <c r="B4" s="32" t="s">
        <v>242</v>
      </c>
      <c r="C4" s="61" t="s">
        <v>342</v>
      </c>
      <c r="D4" s="32" t="s">
        <v>568</v>
      </c>
      <c r="E4" s="61" t="s">
        <v>343</v>
      </c>
      <c r="F4" s="62" t="s">
        <v>344</v>
      </c>
      <c r="G4" s="32" t="s">
        <v>569</v>
      </c>
      <c r="H4" s="28" t="s">
        <v>248</v>
      </c>
      <c r="I4" s="33" t="s">
        <v>70</v>
      </c>
    </row>
    <row r="5" spans="1:9" ht="141" customHeight="1" x14ac:dyDescent="0.15">
      <c r="A5" s="54" t="s">
        <v>243</v>
      </c>
      <c r="B5" s="57" t="s">
        <v>250</v>
      </c>
      <c r="C5" s="55">
        <v>41</v>
      </c>
      <c r="D5" s="63" t="s">
        <v>738</v>
      </c>
      <c r="E5" s="55" t="s">
        <v>345</v>
      </c>
      <c r="F5" s="56" t="s">
        <v>251</v>
      </c>
      <c r="G5" s="63" t="s">
        <v>567</v>
      </c>
      <c r="H5" s="55" t="s">
        <v>249</v>
      </c>
      <c r="I5" s="64" t="s">
        <v>346</v>
      </c>
    </row>
    <row r="6" spans="1:9" ht="26.25" customHeight="1" x14ac:dyDescent="0.15">
      <c r="A6" s="30">
        <v>1</v>
      </c>
      <c r="B6" s="99"/>
      <c r="C6" s="122"/>
      <c r="D6" s="122"/>
      <c r="E6" s="122"/>
      <c r="F6" s="73"/>
      <c r="G6" s="122"/>
      <c r="H6" s="74"/>
      <c r="I6" s="75"/>
    </row>
    <row r="7" spans="1:9" ht="26.25" customHeight="1" x14ac:dyDescent="0.15">
      <c r="A7" s="30">
        <v>2</v>
      </c>
      <c r="B7" s="99"/>
      <c r="C7" s="122"/>
      <c r="D7" s="122"/>
      <c r="E7" s="122"/>
      <c r="F7" s="76"/>
      <c r="G7" s="122"/>
      <c r="H7" s="77"/>
      <c r="I7" s="78"/>
    </row>
    <row r="8" spans="1:9" ht="26.25" customHeight="1" x14ac:dyDescent="0.15">
      <c r="A8" s="30">
        <v>3</v>
      </c>
      <c r="B8" s="99"/>
      <c r="C8" s="122"/>
      <c r="D8" s="122"/>
      <c r="E8" s="122"/>
      <c r="F8" s="76"/>
      <c r="G8" s="122"/>
      <c r="H8" s="77"/>
      <c r="I8" s="78"/>
    </row>
    <row r="9" spans="1:9" ht="26.25" customHeight="1" x14ac:dyDescent="0.15">
      <c r="A9" s="30">
        <v>4</v>
      </c>
      <c r="B9" s="99"/>
      <c r="C9" s="122"/>
      <c r="D9" s="122"/>
      <c r="E9" s="122"/>
      <c r="F9" s="76"/>
      <c r="G9" s="122"/>
      <c r="H9" s="77"/>
      <c r="I9" s="78"/>
    </row>
    <row r="10" spans="1:9" ht="26.25" customHeight="1" x14ac:dyDescent="0.15">
      <c r="A10" s="30">
        <v>5</v>
      </c>
      <c r="B10" s="99"/>
      <c r="C10" s="122"/>
      <c r="D10" s="122"/>
      <c r="E10" s="122"/>
      <c r="F10" s="76"/>
      <c r="G10" s="122"/>
      <c r="H10" s="77"/>
      <c r="I10" s="78"/>
    </row>
    <row r="11" spans="1:9" ht="26.25" customHeight="1" x14ac:dyDescent="0.15">
      <c r="A11" s="30">
        <v>6</v>
      </c>
      <c r="B11" s="99"/>
      <c r="C11" s="122"/>
      <c r="D11" s="122"/>
      <c r="E11" s="122"/>
      <c r="F11" s="76"/>
      <c r="G11" s="122"/>
      <c r="H11" s="77"/>
      <c r="I11" s="78"/>
    </row>
    <row r="12" spans="1:9" ht="26.25" customHeight="1" x14ac:dyDescent="0.15">
      <c r="A12" s="30">
        <v>7</v>
      </c>
      <c r="B12" s="99"/>
      <c r="C12" s="122"/>
      <c r="D12" s="122"/>
      <c r="E12" s="122"/>
      <c r="F12" s="76"/>
      <c r="G12" s="122"/>
      <c r="H12" s="77"/>
      <c r="I12" s="78"/>
    </row>
    <row r="13" spans="1:9" ht="26.25" customHeight="1" x14ac:dyDescent="0.15">
      <c r="A13" s="30">
        <v>8</v>
      </c>
      <c r="B13" s="99"/>
      <c r="C13" s="122"/>
      <c r="D13" s="122"/>
      <c r="E13" s="122"/>
      <c r="F13" s="76"/>
      <c r="G13" s="122"/>
      <c r="H13" s="77"/>
      <c r="I13" s="78"/>
    </row>
    <row r="14" spans="1:9" ht="26.25" customHeight="1" x14ac:dyDescent="0.15">
      <c r="A14" s="30">
        <v>9</v>
      </c>
      <c r="B14" s="99"/>
      <c r="C14" s="122"/>
      <c r="D14" s="122"/>
      <c r="E14" s="122"/>
      <c r="F14" s="76"/>
      <c r="G14" s="122"/>
      <c r="H14" s="77"/>
      <c r="I14" s="78"/>
    </row>
    <row r="15" spans="1:9" ht="26.25" customHeight="1" thickBot="1" x14ac:dyDescent="0.2">
      <c r="A15" s="31">
        <v>10</v>
      </c>
      <c r="B15" s="100"/>
      <c r="C15" s="123"/>
      <c r="D15" s="123"/>
      <c r="E15" s="123"/>
      <c r="F15" s="79"/>
      <c r="G15" s="123"/>
      <c r="H15" s="80"/>
      <c r="I15" s="81"/>
    </row>
    <row r="16" spans="1:9" x14ac:dyDescent="0.15">
      <c r="A16" s="18"/>
      <c r="B16" s="18"/>
      <c r="C16" s="18"/>
      <c r="D16" s="18"/>
      <c r="E16" s="18"/>
      <c r="F16" s="18"/>
      <c r="G16" s="18"/>
      <c r="H16" s="18"/>
      <c r="I16" s="18"/>
    </row>
    <row r="17" spans="1:11" s="39" customFormat="1" ht="23.25" customHeight="1" x14ac:dyDescent="0.15">
      <c r="A17"/>
      <c r="B17"/>
      <c r="C17"/>
      <c r="D17"/>
      <c r="E17"/>
      <c r="F17"/>
      <c r="G17"/>
      <c r="H17"/>
      <c r="I17"/>
    </row>
    <row r="18" spans="1:11" ht="16.5" customHeight="1" x14ac:dyDescent="0.15"/>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7" spans="1:11" s="39" customFormat="1" ht="23.25" customHeight="1" x14ac:dyDescent="0.15">
      <c r="A27"/>
      <c r="B27"/>
      <c r="C27"/>
      <c r="D27"/>
      <c r="E27"/>
      <c r="F27"/>
      <c r="G27"/>
      <c r="H27"/>
      <c r="I27"/>
      <c r="J27" s="40"/>
      <c r="K27" s="40"/>
    </row>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spans="1:9" ht="26.25" customHeight="1" x14ac:dyDescent="0.15"/>
    <row r="34" spans="1:9" ht="26.25" customHeight="1" x14ac:dyDescent="0.15"/>
    <row r="35" spans="1:9" ht="26.25" customHeight="1" x14ac:dyDescent="0.15"/>
    <row r="36" spans="1:9" ht="26.25" customHeight="1" x14ac:dyDescent="0.15"/>
    <row r="37" spans="1:9" ht="26.25" customHeight="1" x14ac:dyDescent="0.15"/>
    <row r="38" spans="1:9" x14ac:dyDescent="0.15">
      <c r="A38" s="18"/>
      <c r="E38" s="18"/>
      <c r="F38" s="18"/>
      <c r="G38" s="18"/>
      <c r="H38" s="18"/>
      <c r="I38" s="18"/>
    </row>
    <row r="39" spans="1:9" ht="22.5" customHeight="1" x14ac:dyDescent="0.15">
      <c r="A39" s="18"/>
      <c r="E39" s="18"/>
      <c r="F39" s="18"/>
      <c r="G39" s="18"/>
      <c r="H39" s="18"/>
      <c r="I39" s="18"/>
    </row>
    <row r="40" spans="1:9" x14ac:dyDescent="0.15">
      <c r="A40" s="18"/>
      <c r="D40" s="18"/>
      <c r="E40" s="18"/>
      <c r="F40" s="18"/>
      <c r="G40" s="18"/>
      <c r="H40" s="18"/>
      <c r="I40" s="18"/>
    </row>
    <row r="41" spans="1:9" ht="22.5" customHeight="1" x14ac:dyDescent="0.15">
      <c r="A41" s="18"/>
      <c r="D41" s="18"/>
      <c r="E41" s="18"/>
      <c r="F41" s="18"/>
      <c r="G41" s="18"/>
      <c r="H41" s="18"/>
      <c r="I41" s="18"/>
    </row>
  </sheetData>
  <sheetProtection algorithmName="SHA-512" hashValue="6eVMXWjzpst2Y24/MuwbS8KSViEDBztrb/oJNE439CdHYTDrehlAeN1mfwMgAeRLvPildap+K9m88hU7Ylnrrw==" saltValue="vYTg2Rh8raZ1X0udbtXzOQ==" spinCount="100000" sheet="1" objects="1" scenarios="1"/>
  <mergeCells count="1">
    <mergeCell ref="B1:C1"/>
  </mergeCells>
  <phoneticPr fontId="6"/>
  <pageMargins left="0.23622047244094491" right="0.23622047244094491" top="0.35433070866141736" bottom="0.35433070866141736" header="0.31496062992125984" footer="0.31496062992125984"/>
  <pageSetup paperSize="9" scale="77" fitToHeight="0" orientation="portrait" horizontalDpi="4294967292" verticalDpi="4294967292"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S!$J$25:$J$31</xm:f>
          </x14:formula1>
          <xm:sqref>D6:D15</xm:sqref>
        </x14:dataValidation>
        <x14:dataValidation type="list" allowBlank="1" showInputMessage="1" showErrorMessage="1" xr:uid="{00000000-0002-0000-0400-000001000000}">
          <x14:formula1>
            <xm:f>S!$H$17:$H$56</xm:f>
          </x14:formula1>
          <xm:sqref>C6:C15</xm:sqref>
        </x14:dataValidation>
        <x14:dataValidation type="list" allowBlank="1" showInputMessage="1" showErrorMessage="1" xr:uid="{00000000-0002-0000-0400-000002000000}">
          <x14:formula1>
            <xm:f>S!$J$34:$J$40</xm:f>
          </x14:formula1>
          <xm:sqref>G6:G15</xm:sqref>
        </x14:dataValidation>
        <x14:dataValidation type="list" allowBlank="1" showInputMessage="1" showErrorMessage="1" xr:uid="{00000000-0002-0000-0400-000003000000}">
          <x14:formula1>
            <xm:f>S!$G$1:$G$2</xm:f>
          </x14:formula1>
          <xm:sqref>E6:E15</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O61"/>
  <sheetViews>
    <sheetView zoomScaleNormal="100" workbookViewId="0">
      <selection activeCell="P13" sqref="P13"/>
    </sheetView>
  </sheetViews>
  <sheetFormatPr defaultColWidth="13" defaultRowHeight="14.25" x14ac:dyDescent="0.15"/>
  <cols>
    <col min="1" max="1" width="3.5" customWidth="1"/>
    <col min="2" max="2" width="7.25" customWidth="1"/>
    <col min="3" max="3" width="19.5" customWidth="1"/>
    <col min="4" max="4" width="21.625" customWidth="1"/>
    <col min="5" max="5" width="6" customWidth="1"/>
    <col min="6" max="6" width="45" customWidth="1"/>
    <col min="7" max="7" width="11.125" customWidth="1"/>
    <col min="8" max="8" width="17.625" customWidth="1"/>
    <col min="9" max="9" width="19" customWidth="1"/>
    <col min="10" max="10" width="12.625" customWidth="1"/>
    <col min="11" max="11" width="16" customWidth="1"/>
    <col min="12" max="12" width="13" customWidth="1"/>
    <col min="13" max="13" width="18.25" customWidth="1"/>
    <col min="14" max="14" width="27" customWidth="1"/>
  </cols>
  <sheetData>
    <row r="1" spans="1:15" ht="22.5" customHeight="1" x14ac:dyDescent="0.15">
      <c r="A1" s="17">
        <v>6</v>
      </c>
      <c r="B1" s="41" t="s">
        <v>551</v>
      </c>
      <c r="C1" s="41"/>
      <c r="D1" s="5"/>
      <c r="E1" s="5"/>
      <c r="F1" s="18"/>
      <c r="G1" s="18"/>
      <c r="H1" s="18"/>
      <c r="I1" s="18"/>
      <c r="J1" s="18"/>
      <c r="K1" s="18"/>
      <c r="L1" s="18"/>
      <c r="M1" s="18"/>
      <c r="N1" s="18"/>
      <c r="O1" s="18"/>
    </row>
    <row r="2" spans="1:15" x14ac:dyDescent="0.15">
      <c r="A2" s="18"/>
      <c r="B2" s="18"/>
      <c r="C2" s="18"/>
      <c r="D2" s="18"/>
      <c r="E2" s="18"/>
      <c r="F2" s="18"/>
      <c r="G2" s="18"/>
      <c r="H2" s="18"/>
      <c r="I2" s="18"/>
      <c r="J2" s="18"/>
      <c r="K2" s="18"/>
      <c r="L2" s="18"/>
      <c r="M2" s="18"/>
      <c r="N2" s="18"/>
      <c r="O2" s="18"/>
    </row>
    <row r="3" spans="1:15" ht="34.5" customHeight="1" thickBot="1" x14ac:dyDescent="0.2">
      <c r="A3" s="126" t="s">
        <v>562</v>
      </c>
      <c r="B3" s="126"/>
      <c r="C3" s="126"/>
      <c r="D3" s="126"/>
      <c r="E3" s="126"/>
      <c r="F3" s="18"/>
      <c r="G3" s="18"/>
      <c r="H3" s="242" t="s">
        <v>715</v>
      </c>
      <c r="I3" s="243"/>
      <c r="J3" s="243"/>
      <c r="K3" s="243"/>
      <c r="L3" s="18"/>
      <c r="M3" s="18"/>
      <c r="N3" s="18"/>
      <c r="O3" s="18"/>
    </row>
    <row r="4" spans="1:15" ht="48" customHeight="1" x14ac:dyDescent="0.15">
      <c r="A4" s="27"/>
      <c r="B4" s="32" t="s">
        <v>19</v>
      </c>
      <c r="C4" s="32" t="s">
        <v>625</v>
      </c>
      <c r="D4" s="32" t="s">
        <v>26</v>
      </c>
      <c r="E4" s="61" t="s">
        <v>705</v>
      </c>
      <c r="F4" s="32" t="s">
        <v>47</v>
      </c>
      <c r="G4" s="61" t="s">
        <v>696</v>
      </c>
      <c r="H4" s="145" t="s">
        <v>713</v>
      </c>
      <c r="I4" s="145" t="s">
        <v>714</v>
      </c>
      <c r="J4" s="145" t="s">
        <v>697</v>
      </c>
      <c r="K4" s="61" t="s">
        <v>699</v>
      </c>
      <c r="L4" s="61" t="s">
        <v>702</v>
      </c>
      <c r="M4" s="155" t="s">
        <v>704</v>
      </c>
      <c r="N4" s="163" t="s">
        <v>703</v>
      </c>
      <c r="O4" s="18"/>
    </row>
    <row r="5" spans="1:15" ht="16.149999999999999" customHeight="1" x14ac:dyDescent="0.15">
      <c r="A5" s="54" t="s">
        <v>17</v>
      </c>
      <c r="B5" s="57" t="s">
        <v>557</v>
      </c>
      <c r="C5" s="137" t="s">
        <v>626</v>
      </c>
      <c r="D5" s="55" t="s">
        <v>24</v>
      </c>
      <c r="E5" s="55" t="s">
        <v>678</v>
      </c>
      <c r="F5" s="70" t="s">
        <v>743</v>
      </c>
      <c r="G5" s="55">
        <v>7</v>
      </c>
      <c r="H5" s="58" t="s">
        <v>712</v>
      </c>
      <c r="I5" s="58" t="s">
        <v>711</v>
      </c>
      <c r="J5" s="55" t="s">
        <v>701</v>
      </c>
      <c r="K5" s="55" t="s">
        <v>700</v>
      </c>
      <c r="L5" s="55">
        <v>4</v>
      </c>
      <c r="M5" s="156" t="s">
        <v>23</v>
      </c>
      <c r="N5" s="59"/>
      <c r="O5" s="18"/>
    </row>
    <row r="6" spans="1:15" ht="16.149999999999999" customHeight="1" x14ac:dyDescent="0.15">
      <c r="A6" s="54" t="s">
        <v>18</v>
      </c>
      <c r="B6" s="57" t="s">
        <v>558</v>
      </c>
      <c r="C6" s="137" t="s">
        <v>630</v>
      </c>
      <c r="D6" s="55" t="s">
        <v>25</v>
      </c>
      <c r="E6" s="55" t="s">
        <v>679</v>
      </c>
      <c r="F6" s="70" t="s">
        <v>744</v>
      </c>
      <c r="G6" s="55">
        <v>3</v>
      </c>
      <c r="H6" s="55" t="s">
        <v>22</v>
      </c>
      <c r="I6" s="58" t="s">
        <v>20</v>
      </c>
      <c r="J6" s="55" t="s">
        <v>21</v>
      </c>
      <c r="K6" s="55" t="s">
        <v>698</v>
      </c>
      <c r="L6" s="156">
        <v>0</v>
      </c>
      <c r="M6" s="55"/>
      <c r="N6" s="71"/>
      <c r="O6" s="18"/>
    </row>
    <row r="7" spans="1:15" ht="14.25" customHeight="1" x14ac:dyDescent="0.15">
      <c r="A7" s="105">
        <v>1</v>
      </c>
      <c r="B7" s="99"/>
      <c r="C7" s="141"/>
      <c r="D7" s="142"/>
      <c r="E7" s="142"/>
      <c r="F7" s="141"/>
      <c r="G7" s="99"/>
      <c r="H7" s="246"/>
      <c r="I7" s="246"/>
      <c r="J7" s="248"/>
      <c r="K7" s="248"/>
      <c r="L7" s="99"/>
      <c r="M7" s="157"/>
      <c r="N7" s="106"/>
      <c r="O7" s="18"/>
    </row>
    <row r="8" spans="1:15" ht="14.25" customHeight="1" x14ac:dyDescent="0.15">
      <c r="A8" s="105">
        <v>2</v>
      </c>
      <c r="B8" s="99"/>
      <c r="C8" s="141"/>
      <c r="D8" s="142"/>
      <c r="E8" s="142"/>
      <c r="F8" s="141"/>
      <c r="G8" s="99"/>
      <c r="H8" s="246"/>
      <c r="I8" s="246"/>
      <c r="J8" s="248"/>
      <c r="K8" s="248"/>
      <c r="L8" s="99"/>
      <c r="M8" s="157"/>
      <c r="N8" s="106"/>
      <c r="O8" s="18"/>
    </row>
    <row r="9" spans="1:15" ht="14.25" customHeight="1" x14ac:dyDescent="0.15">
      <c r="A9" s="105">
        <v>3</v>
      </c>
      <c r="B9" s="99"/>
      <c r="C9" s="141"/>
      <c r="D9" s="142"/>
      <c r="E9" s="142"/>
      <c r="F9" s="141"/>
      <c r="G9" s="99"/>
      <c r="H9" s="246"/>
      <c r="I9" s="246"/>
      <c r="J9" s="248"/>
      <c r="K9" s="248"/>
      <c r="L9" s="99"/>
      <c r="M9" s="157"/>
      <c r="N9" s="106"/>
      <c r="O9" s="18"/>
    </row>
    <row r="10" spans="1:15" ht="14.25" customHeight="1" x14ac:dyDescent="0.15">
      <c r="A10" s="105">
        <v>4</v>
      </c>
      <c r="B10" s="99"/>
      <c r="C10" s="141"/>
      <c r="D10" s="142"/>
      <c r="E10" s="142"/>
      <c r="F10" s="141"/>
      <c r="G10" s="99"/>
      <c r="H10" s="246"/>
      <c r="I10" s="246"/>
      <c r="J10" s="248"/>
      <c r="K10" s="248"/>
      <c r="L10" s="99"/>
      <c r="M10" s="157"/>
      <c r="N10" s="106"/>
      <c r="O10" s="18"/>
    </row>
    <row r="11" spans="1:15" ht="14.25" customHeight="1" x14ac:dyDescent="0.15">
      <c r="A11" s="105">
        <v>5</v>
      </c>
      <c r="B11" s="99"/>
      <c r="C11" s="141"/>
      <c r="D11" s="142"/>
      <c r="E11" s="142"/>
      <c r="F11" s="141"/>
      <c r="G11" s="99"/>
      <c r="H11" s="246"/>
      <c r="I11" s="246"/>
      <c r="J11" s="248"/>
      <c r="K11" s="248"/>
      <c r="L11" s="99"/>
      <c r="M11" s="157"/>
      <c r="N11" s="106"/>
      <c r="O11" s="18"/>
    </row>
    <row r="12" spans="1:15" ht="14.25" customHeight="1" x14ac:dyDescent="0.15">
      <c r="A12" s="105">
        <v>6</v>
      </c>
      <c r="B12" s="99"/>
      <c r="C12" s="141"/>
      <c r="D12" s="142"/>
      <c r="E12" s="142"/>
      <c r="F12" s="141"/>
      <c r="G12" s="99"/>
      <c r="H12" s="246"/>
      <c r="I12" s="246"/>
      <c r="J12" s="248"/>
      <c r="K12" s="248"/>
      <c r="L12" s="99"/>
      <c r="M12" s="157"/>
      <c r="N12" s="106"/>
      <c r="O12" s="18"/>
    </row>
    <row r="13" spans="1:15" ht="14.25" customHeight="1" x14ac:dyDescent="0.15">
      <c r="A13" s="105">
        <v>7</v>
      </c>
      <c r="B13" s="99"/>
      <c r="C13" s="141"/>
      <c r="D13" s="142"/>
      <c r="E13" s="142"/>
      <c r="F13" s="141"/>
      <c r="G13" s="99"/>
      <c r="H13" s="246"/>
      <c r="I13" s="246"/>
      <c r="J13" s="248"/>
      <c r="K13" s="248"/>
      <c r="L13" s="99"/>
      <c r="M13" s="157"/>
      <c r="N13" s="106"/>
      <c r="O13" s="18"/>
    </row>
    <row r="14" spans="1:15" ht="14.25" customHeight="1" x14ac:dyDescent="0.15">
      <c r="A14" s="105">
        <v>8</v>
      </c>
      <c r="B14" s="99"/>
      <c r="C14" s="141"/>
      <c r="D14" s="142"/>
      <c r="E14" s="142"/>
      <c r="F14" s="141"/>
      <c r="G14" s="99"/>
      <c r="H14" s="246"/>
      <c r="I14" s="246"/>
      <c r="J14" s="248"/>
      <c r="K14" s="248"/>
      <c r="L14" s="99"/>
      <c r="M14" s="157"/>
      <c r="N14" s="106"/>
      <c r="O14" s="18"/>
    </row>
    <row r="15" spans="1:15" ht="14.25" customHeight="1" x14ac:dyDescent="0.15">
      <c r="A15" s="105">
        <v>9</v>
      </c>
      <c r="B15" s="99"/>
      <c r="C15" s="141"/>
      <c r="D15" s="142"/>
      <c r="E15" s="142"/>
      <c r="F15" s="141"/>
      <c r="G15" s="99"/>
      <c r="H15" s="246"/>
      <c r="I15" s="246"/>
      <c r="J15" s="248"/>
      <c r="K15" s="248"/>
      <c r="L15" s="99"/>
      <c r="M15" s="157"/>
      <c r="N15" s="106"/>
      <c r="O15" s="18"/>
    </row>
    <row r="16" spans="1:15" ht="14.25" customHeight="1" x14ac:dyDescent="0.15">
      <c r="A16" s="105">
        <v>10</v>
      </c>
      <c r="B16" s="99"/>
      <c r="C16" s="141"/>
      <c r="D16" s="142"/>
      <c r="E16" s="142"/>
      <c r="F16" s="141"/>
      <c r="G16" s="99"/>
      <c r="H16" s="246"/>
      <c r="I16" s="246"/>
      <c r="J16" s="248"/>
      <c r="K16" s="248"/>
      <c r="L16" s="99"/>
      <c r="M16" s="157"/>
      <c r="N16" s="106"/>
      <c r="O16" s="18"/>
    </row>
    <row r="17" spans="1:15" ht="14.25" customHeight="1" x14ac:dyDescent="0.15">
      <c r="A17" s="105">
        <v>11</v>
      </c>
      <c r="B17" s="99"/>
      <c r="C17" s="141"/>
      <c r="D17" s="142"/>
      <c r="E17" s="142"/>
      <c r="F17" s="141"/>
      <c r="G17" s="99"/>
      <c r="H17" s="246"/>
      <c r="I17" s="246"/>
      <c r="J17" s="248"/>
      <c r="K17" s="248"/>
      <c r="L17" s="99"/>
      <c r="M17" s="157"/>
      <c r="N17" s="106"/>
      <c r="O17" s="18"/>
    </row>
    <row r="18" spans="1:15" ht="14.25" customHeight="1" x14ac:dyDescent="0.15">
      <c r="A18" s="105">
        <v>12</v>
      </c>
      <c r="B18" s="99"/>
      <c r="C18" s="141"/>
      <c r="D18" s="142"/>
      <c r="E18" s="142"/>
      <c r="F18" s="141"/>
      <c r="G18" s="99"/>
      <c r="H18" s="246"/>
      <c r="I18" s="246"/>
      <c r="J18" s="248"/>
      <c r="K18" s="248"/>
      <c r="L18" s="99"/>
      <c r="M18" s="157"/>
      <c r="N18" s="106"/>
      <c r="O18" s="18"/>
    </row>
    <row r="19" spans="1:15" ht="14.25" customHeight="1" x14ac:dyDescent="0.15">
      <c r="A19" s="105">
        <v>13</v>
      </c>
      <c r="B19" s="99"/>
      <c r="C19" s="141"/>
      <c r="D19" s="142"/>
      <c r="E19" s="142"/>
      <c r="F19" s="141"/>
      <c r="G19" s="99"/>
      <c r="H19" s="246"/>
      <c r="I19" s="246"/>
      <c r="J19" s="248"/>
      <c r="K19" s="248"/>
      <c r="L19" s="99"/>
      <c r="M19" s="157"/>
      <c r="N19" s="106"/>
      <c r="O19" s="18"/>
    </row>
    <row r="20" spans="1:15" ht="14.25" customHeight="1" x14ac:dyDescent="0.15">
      <c r="A20" s="105">
        <v>14</v>
      </c>
      <c r="B20" s="99"/>
      <c r="C20" s="141"/>
      <c r="D20" s="142"/>
      <c r="E20" s="142"/>
      <c r="F20" s="141"/>
      <c r="G20" s="99"/>
      <c r="H20" s="246"/>
      <c r="I20" s="246"/>
      <c r="J20" s="248"/>
      <c r="K20" s="248"/>
      <c r="L20" s="99"/>
      <c r="M20" s="157"/>
      <c r="N20" s="106"/>
      <c r="O20" s="18"/>
    </row>
    <row r="21" spans="1:15" ht="14.25" customHeight="1" x14ac:dyDescent="0.15">
      <c r="A21" s="105">
        <v>15</v>
      </c>
      <c r="B21" s="107"/>
      <c r="C21" s="143"/>
      <c r="D21" s="144"/>
      <c r="E21" s="144"/>
      <c r="F21" s="143"/>
      <c r="G21" s="107"/>
      <c r="H21" s="247"/>
      <c r="I21" s="247"/>
      <c r="J21" s="249"/>
      <c r="K21" s="249"/>
      <c r="L21" s="107"/>
      <c r="M21" s="158"/>
      <c r="N21" s="108"/>
      <c r="O21" s="18"/>
    </row>
    <row r="22" spans="1:15" ht="14.25" customHeight="1" x14ac:dyDescent="0.15">
      <c r="A22" s="105">
        <v>16</v>
      </c>
      <c r="B22" s="107"/>
      <c r="C22" s="143"/>
      <c r="D22" s="144"/>
      <c r="E22" s="144"/>
      <c r="F22" s="143"/>
      <c r="G22" s="107"/>
      <c r="H22" s="247"/>
      <c r="I22" s="247"/>
      <c r="J22" s="249"/>
      <c r="K22" s="249"/>
      <c r="L22" s="107"/>
      <c r="M22" s="158"/>
      <c r="N22" s="108"/>
      <c r="O22" s="18"/>
    </row>
    <row r="23" spans="1:15" ht="14.25" customHeight="1" x14ac:dyDescent="0.15">
      <c r="A23" s="105">
        <v>17</v>
      </c>
      <c r="B23" s="107"/>
      <c r="C23" s="143"/>
      <c r="D23" s="144"/>
      <c r="E23" s="144"/>
      <c r="F23" s="143"/>
      <c r="G23" s="107"/>
      <c r="H23" s="247"/>
      <c r="I23" s="247"/>
      <c r="J23" s="249"/>
      <c r="K23" s="249"/>
      <c r="L23" s="107"/>
      <c r="M23" s="158"/>
      <c r="N23" s="108"/>
      <c r="O23" s="18"/>
    </row>
    <row r="24" spans="1:15" ht="14.25" customHeight="1" x14ac:dyDescent="0.15">
      <c r="A24" s="105">
        <v>18</v>
      </c>
      <c r="B24" s="107"/>
      <c r="C24" s="143"/>
      <c r="D24" s="144"/>
      <c r="E24" s="144"/>
      <c r="F24" s="143"/>
      <c r="G24" s="107"/>
      <c r="H24" s="247"/>
      <c r="I24" s="247"/>
      <c r="J24" s="249"/>
      <c r="K24" s="249"/>
      <c r="L24" s="107"/>
      <c r="M24" s="158"/>
      <c r="N24" s="108"/>
      <c r="O24" s="18"/>
    </row>
    <row r="25" spans="1:15" ht="16.149999999999999" customHeight="1" x14ac:dyDescent="0.15">
      <c r="A25" s="110"/>
      <c r="B25" s="110"/>
      <c r="C25" s="110"/>
      <c r="D25" s="110"/>
      <c r="E25" s="110"/>
      <c r="F25" s="110"/>
      <c r="G25" s="110"/>
      <c r="H25" s="110"/>
      <c r="I25" s="110"/>
      <c r="J25" s="110"/>
      <c r="K25" s="110"/>
      <c r="L25" s="110"/>
      <c r="M25" s="110"/>
      <c r="N25" s="110"/>
      <c r="O25" s="18"/>
    </row>
    <row r="26" spans="1:15" s="21" customFormat="1" ht="16.149999999999999" customHeight="1" thickBot="1" x14ac:dyDescent="0.2">
      <c r="A26" s="241" t="s">
        <v>260</v>
      </c>
      <c r="B26" s="241"/>
      <c r="C26" s="241"/>
      <c r="D26" s="241"/>
      <c r="E26" s="153"/>
      <c r="F26" s="111"/>
      <c r="G26" s="111"/>
      <c r="H26" s="111"/>
      <c r="I26" s="111"/>
      <c r="J26" s="111"/>
      <c r="K26" s="111"/>
      <c r="L26" s="111"/>
      <c r="M26" s="111"/>
      <c r="N26" s="111"/>
      <c r="O26" s="20"/>
    </row>
    <row r="27" spans="1:15" ht="28.5" customHeight="1" x14ac:dyDescent="0.15">
      <c r="A27" s="112"/>
      <c r="B27" s="113" t="s">
        <v>19</v>
      </c>
      <c r="C27" s="32" t="s">
        <v>625</v>
      </c>
      <c r="D27" s="113" t="s">
        <v>26</v>
      </c>
      <c r="E27" s="61" t="s">
        <v>705</v>
      </c>
      <c r="F27" s="113" t="s">
        <v>47</v>
      </c>
      <c r="G27" s="138" t="s">
        <v>629</v>
      </c>
      <c r="H27" s="139" t="s">
        <v>628</v>
      </c>
      <c r="I27" s="155" t="s">
        <v>681</v>
      </c>
      <c r="J27" s="113" t="s">
        <v>31</v>
      </c>
      <c r="K27" s="113" t="s">
        <v>35</v>
      </c>
      <c r="L27" s="140" t="s">
        <v>38</v>
      </c>
      <c r="M27" s="114" t="s">
        <v>32</v>
      </c>
      <c r="N27" s="110"/>
    </row>
    <row r="28" spans="1:15" ht="16.149999999999999" customHeight="1" x14ac:dyDescent="0.15">
      <c r="A28" s="115" t="s">
        <v>17</v>
      </c>
      <c r="B28" s="57" t="s">
        <v>557</v>
      </c>
      <c r="C28" s="137" t="s">
        <v>626</v>
      </c>
      <c r="D28" s="57" t="s">
        <v>27</v>
      </c>
      <c r="E28" s="55" t="s">
        <v>678</v>
      </c>
      <c r="F28" s="57" t="s">
        <v>745</v>
      </c>
      <c r="G28" s="57">
        <v>1</v>
      </c>
      <c r="H28" s="57" t="s">
        <v>29</v>
      </c>
      <c r="I28" s="156"/>
      <c r="J28" s="57" t="s">
        <v>33</v>
      </c>
      <c r="K28" s="57">
        <v>130</v>
      </c>
      <c r="L28" s="57">
        <v>1</v>
      </c>
      <c r="M28" s="116" t="s">
        <v>37</v>
      </c>
      <c r="N28" s="110"/>
    </row>
    <row r="29" spans="1:15" ht="16.149999999999999" customHeight="1" x14ac:dyDescent="0.15">
      <c r="A29" s="115" t="s">
        <v>18</v>
      </c>
      <c r="B29" s="57" t="s">
        <v>558</v>
      </c>
      <c r="C29" s="137" t="s">
        <v>627</v>
      </c>
      <c r="D29" s="57" t="s">
        <v>28</v>
      </c>
      <c r="E29" s="55" t="s">
        <v>679</v>
      </c>
      <c r="F29" s="136" t="s">
        <v>746</v>
      </c>
      <c r="G29" s="57">
        <v>2</v>
      </c>
      <c r="H29" s="136" t="s">
        <v>30</v>
      </c>
      <c r="I29" s="156"/>
      <c r="J29" s="57" t="s">
        <v>34</v>
      </c>
      <c r="K29" s="57" t="s">
        <v>36</v>
      </c>
      <c r="L29" s="57" t="s">
        <v>22</v>
      </c>
      <c r="M29" s="116" t="s">
        <v>22</v>
      </c>
      <c r="N29" s="110"/>
    </row>
    <row r="30" spans="1:15" ht="14.25" customHeight="1" x14ac:dyDescent="0.15">
      <c r="A30" s="105">
        <v>1</v>
      </c>
      <c r="B30" s="99"/>
      <c r="C30" s="141"/>
      <c r="D30" s="142"/>
      <c r="E30" s="142"/>
      <c r="F30" s="141"/>
      <c r="G30" s="99"/>
      <c r="H30" s="99"/>
      <c r="I30" s="157"/>
      <c r="J30" s="99"/>
      <c r="K30" s="99"/>
      <c r="L30" s="99"/>
      <c r="M30" s="106"/>
      <c r="N30" s="110"/>
    </row>
    <row r="31" spans="1:15" ht="14.25" customHeight="1" x14ac:dyDescent="0.15">
      <c r="A31" s="105">
        <v>2</v>
      </c>
      <c r="B31" s="99"/>
      <c r="C31" s="141"/>
      <c r="D31" s="142"/>
      <c r="E31" s="142"/>
      <c r="F31" s="141"/>
      <c r="G31" s="99"/>
      <c r="H31" s="99"/>
      <c r="I31" s="157"/>
      <c r="J31" s="99"/>
      <c r="K31" s="99"/>
      <c r="L31" s="99"/>
      <c r="M31" s="106"/>
      <c r="N31" s="110"/>
    </row>
    <row r="32" spans="1:15" ht="14.25" customHeight="1" x14ac:dyDescent="0.15">
      <c r="A32" s="105">
        <v>3</v>
      </c>
      <c r="B32" s="99"/>
      <c r="C32" s="141"/>
      <c r="D32" s="142"/>
      <c r="E32" s="142"/>
      <c r="F32" s="141"/>
      <c r="G32" s="99"/>
      <c r="H32" s="99"/>
      <c r="I32" s="157"/>
      <c r="J32" s="99"/>
      <c r="K32" s="99"/>
      <c r="L32" s="99"/>
      <c r="M32" s="106"/>
      <c r="N32" s="110"/>
    </row>
    <row r="33" spans="1:15" ht="14.25" customHeight="1" x14ac:dyDescent="0.15">
      <c r="A33" s="105">
        <v>4</v>
      </c>
      <c r="B33" s="99"/>
      <c r="C33" s="141"/>
      <c r="D33" s="142"/>
      <c r="E33" s="142"/>
      <c r="F33" s="141"/>
      <c r="G33" s="99"/>
      <c r="H33" s="99"/>
      <c r="I33" s="157"/>
      <c r="J33" s="99"/>
      <c r="K33" s="99"/>
      <c r="L33" s="99"/>
      <c r="M33" s="106"/>
      <c r="N33" s="110"/>
    </row>
    <row r="34" spans="1:15" ht="14.25" customHeight="1" x14ac:dyDescent="0.15">
      <c r="A34" s="105">
        <v>5</v>
      </c>
      <c r="B34" s="99"/>
      <c r="C34" s="141"/>
      <c r="D34" s="142"/>
      <c r="E34" s="142"/>
      <c r="F34" s="141"/>
      <c r="G34" s="99"/>
      <c r="H34" s="99"/>
      <c r="I34" s="157"/>
      <c r="J34" s="99"/>
      <c r="K34" s="99"/>
      <c r="L34" s="99"/>
      <c r="M34" s="106"/>
      <c r="N34" s="110"/>
    </row>
    <row r="35" spans="1:15" ht="14.25" customHeight="1" x14ac:dyDescent="0.15">
      <c r="A35" s="105">
        <v>6</v>
      </c>
      <c r="B35" s="99"/>
      <c r="C35" s="141"/>
      <c r="D35" s="142"/>
      <c r="E35" s="142"/>
      <c r="F35" s="141"/>
      <c r="G35" s="99"/>
      <c r="H35" s="99"/>
      <c r="I35" s="157"/>
      <c r="J35" s="99"/>
      <c r="K35" s="99"/>
      <c r="L35" s="99"/>
      <c r="M35" s="106"/>
      <c r="N35" s="110"/>
    </row>
    <row r="36" spans="1:15" ht="14.25" customHeight="1" x14ac:dyDescent="0.15">
      <c r="A36" s="105">
        <v>7</v>
      </c>
      <c r="B36" s="99"/>
      <c r="C36" s="141"/>
      <c r="D36" s="142"/>
      <c r="E36" s="142"/>
      <c r="F36" s="141"/>
      <c r="G36" s="99"/>
      <c r="H36" s="99"/>
      <c r="I36" s="157"/>
      <c r="J36" s="99"/>
      <c r="K36" s="99"/>
      <c r="L36" s="99"/>
      <c r="M36" s="106"/>
      <c r="N36" s="110"/>
    </row>
    <row r="37" spans="1:15" ht="14.25" customHeight="1" x14ac:dyDescent="0.15">
      <c r="A37" s="105">
        <v>8</v>
      </c>
      <c r="B37" s="99"/>
      <c r="C37" s="141"/>
      <c r="D37" s="142"/>
      <c r="E37" s="142"/>
      <c r="F37" s="141"/>
      <c r="G37" s="99"/>
      <c r="H37" s="99"/>
      <c r="I37" s="157"/>
      <c r="J37" s="99"/>
      <c r="K37" s="99"/>
      <c r="L37" s="99"/>
      <c r="M37" s="106"/>
      <c r="N37" s="110"/>
    </row>
    <row r="38" spans="1:15" ht="14.25" customHeight="1" x14ac:dyDescent="0.15">
      <c r="A38" s="105">
        <v>9</v>
      </c>
      <c r="B38" s="99"/>
      <c r="C38" s="141"/>
      <c r="D38" s="142"/>
      <c r="E38" s="142"/>
      <c r="F38" s="141"/>
      <c r="G38" s="99"/>
      <c r="H38" s="99"/>
      <c r="I38" s="157"/>
      <c r="J38" s="99"/>
      <c r="K38" s="99"/>
      <c r="L38" s="99"/>
      <c r="M38" s="106"/>
      <c r="N38" s="110"/>
    </row>
    <row r="39" spans="1:15" ht="14.25" customHeight="1" x14ac:dyDescent="0.15">
      <c r="A39" s="105">
        <v>10</v>
      </c>
      <c r="B39" s="99"/>
      <c r="C39" s="141"/>
      <c r="D39" s="142"/>
      <c r="E39" s="142"/>
      <c r="F39" s="141"/>
      <c r="G39" s="99"/>
      <c r="H39" s="99"/>
      <c r="I39" s="157"/>
      <c r="J39" s="99"/>
      <c r="K39" s="99"/>
      <c r="L39" s="99"/>
      <c r="M39" s="106"/>
      <c r="N39" s="110"/>
    </row>
    <row r="40" spans="1:15" ht="14.25" customHeight="1" x14ac:dyDescent="0.15">
      <c r="A40" s="105">
        <v>11</v>
      </c>
      <c r="B40" s="99"/>
      <c r="C40" s="141"/>
      <c r="D40" s="142"/>
      <c r="E40" s="142"/>
      <c r="F40" s="141"/>
      <c r="G40" s="99"/>
      <c r="H40" s="99"/>
      <c r="I40" s="157"/>
      <c r="J40" s="99"/>
      <c r="K40" s="99"/>
      <c r="L40" s="99"/>
      <c r="M40" s="106"/>
      <c r="N40" s="110"/>
    </row>
    <row r="41" spans="1:15" ht="14.25" customHeight="1" x14ac:dyDescent="0.15">
      <c r="A41" s="105">
        <v>12</v>
      </c>
      <c r="B41" s="99"/>
      <c r="C41" s="141"/>
      <c r="D41" s="142"/>
      <c r="E41" s="142"/>
      <c r="F41" s="141"/>
      <c r="G41" s="99"/>
      <c r="H41" s="99"/>
      <c r="I41" s="157"/>
      <c r="J41" s="99"/>
      <c r="K41" s="99"/>
      <c r="L41" s="99"/>
      <c r="M41" s="106"/>
      <c r="N41" s="110"/>
    </row>
    <row r="42" spans="1:15" ht="14.25" customHeight="1" x14ac:dyDescent="0.15">
      <c r="A42" s="105">
        <v>13</v>
      </c>
      <c r="B42" s="99"/>
      <c r="C42" s="141"/>
      <c r="D42" s="142"/>
      <c r="E42" s="142"/>
      <c r="F42" s="141"/>
      <c r="G42" s="99"/>
      <c r="H42" s="99"/>
      <c r="I42" s="159"/>
      <c r="J42" s="99"/>
      <c r="K42" s="99"/>
      <c r="L42" s="99"/>
      <c r="M42" s="106"/>
      <c r="N42" s="110"/>
    </row>
    <row r="43" spans="1:15" ht="14.25" customHeight="1" x14ac:dyDescent="0.15">
      <c r="A43" s="105">
        <v>14</v>
      </c>
      <c r="B43" s="99"/>
      <c r="C43" s="141"/>
      <c r="D43" s="142"/>
      <c r="E43" s="142"/>
      <c r="F43" s="141"/>
      <c r="G43" s="99"/>
      <c r="H43" s="99"/>
      <c r="I43" s="157"/>
      <c r="J43" s="99"/>
      <c r="K43" s="99"/>
      <c r="L43" s="99"/>
      <c r="M43" s="106"/>
      <c r="N43" s="110"/>
    </row>
    <row r="44" spans="1:15" ht="14.25" customHeight="1" x14ac:dyDescent="0.15">
      <c r="A44" s="105">
        <v>15</v>
      </c>
      <c r="B44" s="107"/>
      <c r="C44" s="143"/>
      <c r="D44" s="144"/>
      <c r="E44" s="144"/>
      <c r="F44" s="143"/>
      <c r="G44" s="107"/>
      <c r="H44" s="107"/>
      <c r="I44" s="157"/>
      <c r="J44" s="107"/>
      <c r="K44" s="107"/>
      <c r="L44" s="107"/>
      <c r="M44" s="108"/>
      <c r="N44" s="110"/>
    </row>
    <row r="45" spans="1:15" ht="14.25" customHeight="1" x14ac:dyDescent="0.15">
      <c r="A45" s="105">
        <v>16</v>
      </c>
      <c r="B45" s="107"/>
      <c r="C45" s="143"/>
      <c r="D45" s="144"/>
      <c r="E45" s="144"/>
      <c r="F45" s="143"/>
      <c r="G45" s="107"/>
      <c r="H45" s="107"/>
      <c r="I45" s="158"/>
      <c r="J45" s="107"/>
      <c r="K45" s="107"/>
      <c r="L45" s="107"/>
      <c r="M45" s="108"/>
      <c r="N45" s="110"/>
    </row>
    <row r="46" spans="1:15" ht="14.25" customHeight="1" x14ac:dyDescent="0.15">
      <c r="A46" s="105">
        <v>17</v>
      </c>
      <c r="B46" s="107"/>
      <c r="C46" s="143"/>
      <c r="D46" s="144"/>
      <c r="E46" s="144"/>
      <c r="F46" s="143"/>
      <c r="G46" s="107"/>
      <c r="H46" s="107"/>
      <c r="I46" s="158"/>
      <c r="J46" s="107"/>
      <c r="K46" s="107"/>
      <c r="L46" s="107"/>
      <c r="M46" s="108"/>
      <c r="N46" s="110"/>
    </row>
    <row r="47" spans="1:15" ht="14.25" customHeight="1" x14ac:dyDescent="0.15">
      <c r="A47" s="105">
        <v>18</v>
      </c>
      <c r="B47" s="107"/>
      <c r="C47" s="143"/>
      <c r="D47" s="144"/>
      <c r="E47" s="144"/>
      <c r="F47" s="143"/>
      <c r="G47" s="107"/>
      <c r="H47" s="107"/>
      <c r="I47" s="158"/>
      <c r="J47" s="107"/>
      <c r="K47" s="107"/>
      <c r="L47" s="107"/>
      <c r="M47" s="108"/>
      <c r="N47" s="110"/>
    </row>
    <row r="48" spans="1:15" x14ac:dyDescent="0.15">
      <c r="A48" s="18"/>
      <c r="B48" s="18"/>
      <c r="C48" s="18"/>
      <c r="D48" s="18"/>
      <c r="E48" s="18"/>
      <c r="F48" s="18"/>
      <c r="G48" s="18"/>
      <c r="H48" s="18"/>
      <c r="I48" s="18"/>
      <c r="J48" s="18"/>
      <c r="K48" s="18"/>
      <c r="L48" s="18"/>
      <c r="M48" s="18"/>
      <c r="N48" s="18"/>
      <c r="O48" s="18"/>
    </row>
    <row r="49" spans="1:15" x14ac:dyDescent="0.15">
      <c r="A49" s="18"/>
      <c r="B49" s="18"/>
      <c r="C49" s="18"/>
      <c r="D49" s="18"/>
      <c r="E49" s="18"/>
      <c r="F49" s="18"/>
      <c r="G49" s="18"/>
      <c r="H49" s="18"/>
      <c r="I49" s="18"/>
      <c r="J49" s="18"/>
      <c r="K49" s="18"/>
      <c r="L49" s="18"/>
      <c r="M49" s="18"/>
      <c r="N49" s="18"/>
      <c r="O49" s="18"/>
    </row>
    <row r="50" spans="1:15" x14ac:dyDescent="0.15">
      <c r="A50" s="18"/>
      <c r="B50" s="18"/>
      <c r="C50" s="18"/>
      <c r="D50" s="18"/>
      <c r="E50" s="18"/>
      <c r="F50" s="18"/>
      <c r="G50" s="18"/>
      <c r="H50" s="18"/>
      <c r="I50" s="18"/>
      <c r="J50" s="18"/>
      <c r="K50" s="18"/>
      <c r="L50" s="18"/>
      <c r="M50" s="18"/>
      <c r="N50" s="18"/>
      <c r="O50" s="18"/>
    </row>
    <row r="51" spans="1:15" x14ac:dyDescent="0.15">
      <c r="A51" s="18"/>
      <c r="B51" s="18"/>
      <c r="C51" s="18"/>
      <c r="D51" s="18"/>
      <c r="E51" s="18"/>
      <c r="F51" s="18"/>
      <c r="G51" s="18"/>
      <c r="H51" s="18"/>
      <c r="I51" s="18"/>
      <c r="J51" s="18"/>
      <c r="K51" s="18"/>
      <c r="L51" s="18"/>
      <c r="M51" s="18"/>
      <c r="N51" s="18"/>
      <c r="O51" s="18"/>
    </row>
    <row r="52" spans="1:15" x14ac:dyDescent="0.15">
      <c r="A52" s="18"/>
      <c r="B52" s="18"/>
      <c r="C52" s="18"/>
      <c r="D52" s="18"/>
      <c r="E52" s="18"/>
      <c r="F52" s="18"/>
      <c r="G52" s="18"/>
      <c r="H52" s="18"/>
      <c r="I52" s="18"/>
      <c r="J52" s="18"/>
      <c r="K52" s="18"/>
      <c r="L52" s="18"/>
      <c r="M52" s="18"/>
      <c r="N52" s="18"/>
      <c r="O52" s="18"/>
    </row>
    <row r="53" spans="1:15" x14ac:dyDescent="0.15">
      <c r="A53" s="18"/>
      <c r="B53" s="18"/>
      <c r="C53" s="18"/>
      <c r="D53" s="18"/>
      <c r="E53" s="18"/>
      <c r="F53" s="18"/>
      <c r="G53" s="18"/>
      <c r="H53" s="18"/>
      <c r="I53" s="18"/>
      <c r="J53" s="18"/>
      <c r="K53" s="18"/>
      <c r="L53" s="18"/>
      <c r="M53" s="18"/>
      <c r="N53" s="18"/>
      <c r="O53" s="18"/>
    </row>
    <row r="54" spans="1:15" x14ac:dyDescent="0.15">
      <c r="A54" s="18"/>
      <c r="B54" s="18"/>
      <c r="C54" s="18"/>
      <c r="D54" s="18"/>
      <c r="E54" s="18"/>
      <c r="F54" s="18"/>
      <c r="G54" s="18"/>
      <c r="H54" s="18"/>
      <c r="I54" s="18"/>
      <c r="J54" s="18"/>
      <c r="K54" s="18"/>
      <c r="L54" s="18"/>
      <c r="M54" s="18"/>
      <c r="N54" s="18"/>
      <c r="O54" s="18"/>
    </row>
    <row r="55" spans="1:15" x14ac:dyDescent="0.15">
      <c r="A55" s="18"/>
      <c r="B55" s="18"/>
      <c r="C55" s="18"/>
      <c r="D55" s="18"/>
      <c r="E55" s="18"/>
      <c r="F55" s="18"/>
      <c r="G55" s="18"/>
      <c r="H55" s="18"/>
      <c r="I55" s="18"/>
      <c r="J55" s="18"/>
      <c r="K55" s="18"/>
      <c r="L55" s="18"/>
      <c r="M55" s="18"/>
      <c r="N55" s="18"/>
      <c r="O55" s="18"/>
    </row>
    <row r="56" spans="1:15" x14ac:dyDescent="0.15">
      <c r="A56" s="18"/>
      <c r="B56" s="18"/>
      <c r="C56" s="18"/>
      <c r="D56" s="18"/>
      <c r="E56" s="18"/>
      <c r="F56" s="18"/>
      <c r="G56" s="18"/>
      <c r="H56" s="18"/>
      <c r="I56" s="18"/>
      <c r="J56" s="18"/>
      <c r="K56" s="18"/>
      <c r="L56" s="18"/>
      <c r="M56" s="18"/>
      <c r="N56" s="18"/>
      <c r="O56" s="18"/>
    </row>
    <row r="57" spans="1:15" x14ac:dyDescent="0.15">
      <c r="A57" s="18"/>
      <c r="B57" s="18"/>
      <c r="C57" s="18"/>
      <c r="D57" s="18"/>
      <c r="E57" s="18"/>
      <c r="F57" s="18"/>
      <c r="G57" s="18"/>
      <c r="H57" s="18"/>
      <c r="I57" s="18"/>
      <c r="J57" s="18"/>
      <c r="K57" s="18"/>
      <c r="L57" s="18"/>
      <c r="M57" s="18"/>
      <c r="N57" s="18"/>
      <c r="O57" s="18"/>
    </row>
    <row r="58" spans="1:15" x14ac:dyDescent="0.15">
      <c r="A58" s="18"/>
      <c r="B58" s="18"/>
      <c r="C58" s="18"/>
      <c r="D58" s="18"/>
      <c r="E58" s="18"/>
      <c r="F58" s="18"/>
      <c r="G58" s="18"/>
      <c r="H58" s="18"/>
      <c r="I58" s="18"/>
      <c r="J58" s="18"/>
      <c r="K58" s="18"/>
      <c r="L58" s="18"/>
      <c r="M58" s="18"/>
      <c r="N58" s="18"/>
      <c r="O58" s="18"/>
    </row>
    <row r="59" spans="1:15" x14ac:dyDescent="0.15">
      <c r="A59" s="18"/>
      <c r="B59" s="18"/>
      <c r="C59" s="18"/>
      <c r="D59" s="18"/>
      <c r="E59" s="18"/>
      <c r="F59" s="18"/>
      <c r="G59" s="18"/>
      <c r="H59" s="18"/>
      <c r="I59" s="18"/>
      <c r="J59" s="18"/>
      <c r="K59" s="18"/>
      <c r="L59" s="18"/>
      <c r="M59" s="18"/>
      <c r="N59" s="18"/>
      <c r="O59" s="18"/>
    </row>
    <row r="60" spans="1:15" x14ac:dyDescent="0.15">
      <c r="A60" s="18"/>
      <c r="B60" s="18"/>
      <c r="C60" s="18"/>
      <c r="D60" s="18"/>
      <c r="E60" s="18"/>
      <c r="F60" s="18"/>
      <c r="G60" s="18"/>
      <c r="H60" s="18"/>
      <c r="I60" s="18"/>
      <c r="J60" s="18"/>
      <c r="K60" s="18"/>
      <c r="L60" s="18"/>
      <c r="M60" s="18"/>
      <c r="N60" s="18"/>
      <c r="O60" s="18"/>
    </row>
    <row r="61" spans="1:15" x14ac:dyDescent="0.15">
      <c r="A61" s="18"/>
      <c r="B61" s="18"/>
      <c r="C61" s="18"/>
      <c r="D61" s="18"/>
      <c r="E61" s="18"/>
      <c r="F61" s="18"/>
      <c r="G61" s="18"/>
      <c r="H61" s="18"/>
      <c r="I61" s="18"/>
      <c r="J61" s="18"/>
      <c r="K61" s="18"/>
      <c r="L61" s="18"/>
      <c r="M61" s="18"/>
      <c r="N61" s="18"/>
      <c r="O61" s="18"/>
    </row>
  </sheetData>
  <sheetProtection algorithmName="SHA-512" hashValue="iTZTyv+QfawGgFLVbQZv21+PYoDtiLTOyDhuYtwpGox9NWDcNzID5v6xWEWkdgoX1HZ9nLLZ/Qk+Xr2D8xYqbg==" saltValue="aPdIGmV0Cl8xE5S4GNDWig==" spinCount="100000" sheet="1" objects="1" scenarios="1"/>
  <mergeCells count="2">
    <mergeCell ref="A26:D26"/>
    <mergeCell ref="H3:K3"/>
  </mergeCells>
  <phoneticPr fontId="6"/>
  <pageMargins left="0.23622047244094491" right="0.23622047244094491" top="0.55118110236220474" bottom="0.55118110236220474" header="0.31496062992125984" footer="0.31496062992125984"/>
  <pageSetup paperSize="9" scale="58"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S!$J$51:$J$54</xm:f>
          </x14:formula1>
          <xm:sqref>D30:D47</xm:sqref>
        </x14:dataValidation>
        <x14:dataValidation type="list" allowBlank="1" showInputMessage="1" showErrorMessage="1" xr:uid="{00000000-0002-0000-0500-000000000000}">
          <x14:formula1>
            <xm:f>S!$J$42:$J$50</xm:f>
          </x14:formula1>
          <xm:sqref>D7:D24</xm:sqref>
        </x14:dataValidation>
        <x14:dataValidation type="list" allowBlank="1" showInputMessage="1" showErrorMessage="1" xr:uid="{0947B2F4-7524-4876-B7FB-991FC6B68982}">
          <x14:formula1>
            <xm:f>S!$J$60:$J$62</xm:f>
          </x14:formula1>
          <xm:sqref>E7:E24 E30:E47</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D35"/>
  <sheetViews>
    <sheetView workbookViewId="0">
      <selection activeCell="B10" sqref="B10"/>
    </sheetView>
  </sheetViews>
  <sheetFormatPr defaultColWidth="13" defaultRowHeight="14.25" x14ac:dyDescent="0.15"/>
  <cols>
    <col min="1" max="1" width="6" customWidth="1"/>
    <col min="2" max="2" width="28.875" customWidth="1"/>
    <col min="3" max="3" width="21.5" customWidth="1"/>
    <col min="4" max="4" width="29.875" customWidth="1"/>
  </cols>
  <sheetData>
    <row r="1" spans="1:4" ht="22.5" customHeight="1" x14ac:dyDescent="0.15">
      <c r="A1" s="23">
        <v>7</v>
      </c>
      <c r="B1" s="41" t="s">
        <v>549</v>
      </c>
      <c r="C1" s="14"/>
      <c r="D1" s="14"/>
    </row>
    <row r="2" spans="1:4" x14ac:dyDescent="0.15">
      <c r="A2" s="22"/>
      <c r="B2" s="14"/>
      <c r="C2" s="14"/>
      <c r="D2" s="14"/>
    </row>
    <row r="3" spans="1:4" ht="22.5" customHeight="1" thickBot="1" x14ac:dyDescent="0.2">
      <c r="A3" s="14"/>
      <c r="B3" s="24" t="s">
        <v>74</v>
      </c>
      <c r="C3" s="244"/>
      <c r="D3" s="244"/>
    </row>
    <row r="4" spans="1:4" ht="17.25" customHeight="1" x14ac:dyDescent="0.15">
      <c r="A4" s="14"/>
      <c r="B4" s="27"/>
      <c r="C4" s="32" t="s">
        <v>394</v>
      </c>
      <c r="D4" s="146" t="s">
        <v>563</v>
      </c>
    </row>
    <row r="5" spans="1:4" ht="17.25" customHeight="1" x14ac:dyDescent="0.15">
      <c r="A5" s="14"/>
      <c r="B5" s="34" t="s">
        <v>53</v>
      </c>
      <c r="C5" s="84"/>
      <c r="D5" s="106"/>
    </row>
    <row r="6" spans="1:4" ht="17.25" customHeight="1" x14ac:dyDescent="0.15">
      <c r="A6" s="14"/>
      <c r="B6" s="34" t="s">
        <v>67</v>
      </c>
      <c r="C6" s="84"/>
      <c r="D6" s="106"/>
    </row>
    <row r="7" spans="1:4" ht="17.25" customHeight="1" x14ac:dyDescent="0.15">
      <c r="A7" s="14"/>
      <c r="B7" s="34" t="s">
        <v>68</v>
      </c>
      <c r="C7" s="84"/>
      <c r="D7" s="106"/>
    </row>
    <row r="8" spans="1:4" ht="17.25" customHeight="1" x14ac:dyDescent="0.15">
      <c r="A8" s="14"/>
      <c r="B8" s="34" t="s">
        <v>69</v>
      </c>
      <c r="C8" s="84"/>
      <c r="D8" s="106"/>
    </row>
    <row r="9" spans="1:4" ht="17.25" customHeight="1" x14ac:dyDescent="0.15">
      <c r="A9" s="14"/>
      <c r="B9" s="34" t="s">
        <v>54</v>
      </c>
      <c r="C9" s="84"/>
      <c r="D9" s="106"/>
    </row>
    <row r="10" spans="1:4" ht="17.25" customHeight="1" x14ac:dyDescent="0.15">
      <c r="A10" s="14"/>
      <c r="B10" s="34" t="s">
        <v>55</v>
      </c>
      <c r="C10" s="84"/>
      <c r="D10" s="106"/>
    </row>
    <row r="11" spans="1:4" ht="17.25" customHeight="1" x14ac:dyDescent="0.15">
      <c r="A11" s="14"/>
      <c r="B11" s="34" t="s">
        <v>56</v>
      </c>
      <c r="C11" s="84"/>
      <c r="D11" s="106"/>
    </row>
    <row r="12" spans="1:4" ht="17.25" customHeight="1" x14ac:dyDescent="0.15">
      <c r="A12" s="14"/>
      <c r="B12" s="34" t="s">
        <v>57</v>
      </c>
      <c r="C12" s="84"/>
      <c r="D12" s="106"/>
    </row>
    <row r="13" spans="1:4" ht="17.25" customHeight="1" x14ac:dyDescent="0.15">
      <c r="A13" s="14"/>
      <c r="B13" s="34" t="s">
        <v>81</v>
      </c>
      <c r="C13" s="84"/>
      <c r="D13" s="106"/>
    </row>
    <row r="14" spans="1:4" ht="17.25" customHeight="1" x14ac:dyDescent="0.15">
      <c r="A14" s="14"/>
      <c r="B14" s="34" t="s">
        <v>83</v>
      </c>
      <c r="C14" s="84"/>
      <c r="D14" s="106"/>
    </row>
    <row r="15" spans="1:4" ht="17.25" customHeight="1" x14ac:dyDescent="0.15">
      <c r="A15" s="14"/>
      <c r="B15" s="34" t="s">
        <v>82</v>
      </c>
      <c r="C15" s="84"/>
      <c r="D15" s="106"/>
    </row>
    <row r="16" spans="1:4" ht="17.25" customHeight="1" x14ac:dyDescent="0.15">
      <c r="A16" s="14"/>
      <c r="B16" s="34" t="s">
        <v>83</v>
      </c>
      <c r="C16" s="84"/>
      <c r="D16" s="106"/>
    </row>
    <row r="17" spans="1:4" ht="17.25" customHeight="1" x14ac:dyDescent="0.15">
      <c r="A17" s="14"/>
      <c r="B17" s="34" t="s">
        <v>58</v>
      </c>
      <c r="C17" s="84"/>
      <c r="D17" s="106"/>
    </row>
    <row r="18" spans="1:4" ht="17.25" customHeight="1" x14ac:dyDescent="0.15">
      <c r="A18" s="14"/>
      <c r="B18" s="34" t="s">
        <v>65</v>
      </c>
      <c r="C18" s="84"/>
      <c r="D18" s="106"/>
    </row>
    <row r="19" spans="1:4" ht="17.25" customHeight="1" x14ac:dyDescent="0.15">
      <c r="A19" s="14"/>
      <c r="B19" s="34" t="s">
        <v>59</v>
      </c>
      <c r="C19" s="84"/>
      <c r="D19" s="106"/>
    </row>
    <row r="20" spans="1:4" ht="17.25" customHeight="1" x14ac:dyDescent="0.15">
      <c r="A20" s="14"/>
      <c r="B20" s="34" t="s">
        <v>66</v>
      </c>
      <c r="C20" s="84"/>
      <c r="D20" s="106"/>
    </row>
    <row r="21" spans="1:4" ht="17.25" customHeight="1" x14ac:dyDescent="0.15">
      <c r="A21" s="14"/>
      <c r="B21" s="36" t="s">
        <v>60</v>
      </c>
      <c r="C21" s="84"/>
      <c r="D21" s="106"/>
    </row>
    <row r="22" spans="1:4" ht="17.25" customHeight="1" x14ac:dyDescent="0.15">
      <c r="A22" s="14"/>
      <c r="B22" s="36" t="s">
        <v>61</v>
      </c>
      <c r="C22" s="84"/>
      <c r="D22" s="106"/>
    </row>
    <row r="23" spans="1:4" ht="17.25" customHeight="1" x14ac:dyDescent="0.15">
      <c r="A23" s="14"/>
      <c r="B23" s="34" t="s">
        <v>62</v>
      </c>
      <c r="C23" s="84"/>
      <c r="D23" s="106"/>
    </row>
    <row r="24" spans="1:4" ht="17.25" customHeight="1" x14ac:dyDescent="0.15">
      <c r="A24" s="14"/>
      <c r="B24" s="34" t="s">
        <v>63</v>
      </c>
      <c r="C24" s="84"/>
      <c r="D24" s="106"/>
    </row>
    <row r="25" spans="1:4" ht="17.25" customHeight="1" thickBot="1" x14ac:dyDescent="0.2">
      <c r="A25" s="14"/>
      <c r="B25" s="37" t="s">
        <v>64</v>
      </c>
      <c r="C25" s="85"/>
      <c r="D25" s="109"/>
    </row>
    <row r="26" spans="1:4" ht="17.25" customHeight="1" thickBot="1" x14ac:dyDescent="0.2">
      <c r="A26" s="14"/>
      <c r="B26" s="14"/>
      <c r="C26" s="14"/>
      <c r="D26" s="14"/>
    </row>
    <row r="27" spans="1:4" ht="17.25" customHeight="1" x14ac:dyDescent="0.15">
      <c r="A27" s="14"/>
      <c r="B27" s="27" t="s">
        <v>70</v>
      </c>
      <c r="C27" s="32" t="s">
        <v>394</v>
      </c>
      <c r="D27" s="29" t="s">
        <v>73</v>
      </c>
    </row>
    <row r="28" spans="1:4" ht="17.25" customHeight="1" x14ac:dyDescent="0.15">
      <c r="A28" s="14"/>
      <c r="B28" s="34" t="s">
        <v>71</v>
      </c>
      <c r="C28" s="84"/>
      <c r="D28" s="82"/>
    </row>
    <row r="29" spans="1:4" ht="17.25" customHeight="1" thickBot="1" x14ac:dyDescent="0.2">
      <c r="A29" s="14"/>
      <c r="B29" s="35" t="s">
        <v>72</v>
      </c>
      <c r="C29" s="85"/>
      <c r="D29" s="83"/>
    </row>
    <row r="30" spans="1:4" ht="17.25" customHeight="1" x14ac:dyDescent="0.15">
      <c r="A30" s="14"/>
      <c r="B30" s="14"/>
      <c r="C30" s="14"/>
      <c r="D30" s="14"/>
    </row>
    <row r="31" spans="1:4" ht="18.75" customHeight="1" x14ac:dyDescent="0.15">
      <c r="A31" s="14"/>
      <c r="B31" s="24" t="s">
        <v>468</v>
      </c>
      <c r="C31" s="14"/>
      <c r="D31" s="14"/>
    </row>
    <row r="32" spans="1:4" ht="15" customHeight="1" x14ac:dyDescent="0.15">
      <c r="A32" s="14"/>
      <c r="B32" s="52" t="s">
        <v>271</v>
      </c>
      <c r="C32" s="245"/>
      <c r="D32" s="245"/>
    </row>
    <row r="33" spans="1:4" ht="15" customHeight="1" x14ac:dyDescent="0.15">
      <c r="A33" s="14"/>
      <c r="B33" s="52" t="s">
        <v>272</v>
      </c>
      <c r="C33" s="245"/>
      <c r="D33" s="245"/>
    </row>
    <row r="34" spans="1:4" ht="15" customHeight="1" x14ac:dyDescent="0.15">
      <c r="B34" s="52" t="s">
        <v>273</v>
      </c>
      <c r="C34" s="245"/>
      <c r="D34" s="245"/>
    </row>
    <row r="35" spans="1:4" ht="15" customHeight="1" x14ac:dyDescent="0.15">
      <c r="B35" s="52" t="s">
        <v>274</v>
      </c>
      <c r="C35" s="245"/>
      <c r="D35" s="245"/>
    </row>
  </sheetData>
  <sheetProtection algorithmName="SHA-512" hashValue="GhtiAFC5IXRIvNw6qToi8I9dRJJnv4KYqKVGtTkh9QXUTk+/DoKvum7868eJ2hgT/396fDTziQOLATbjK2u7Pw==" saltValue="IdrbrDuoR3ap/UFcc3H6YQ==" spinCount="100000" sheet="1" objects="1" scenarios="1"/>
  <mergeCells count="5">
    <mergeCell ref="C3:D3"/>
    <mergeCell ref="C32:D32"/>
    <mergeCell ref="C33:D33"/>
    <mergeCell ref="C34:D34"/>
    <mergeCell ref="C35:D35"/>
  </mergeCells>
  <phoneticPr fontId="6"/>
  <pageMargins left="0.25" right="0.25"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S!$K$13:$K$23</xm:f>
          </x14:formula1>
          <xm:sqref>C32:C35</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KT2"/>
  <sheetViews>
    <sheetView topLeftCell="JV1" workbookViewId="0">
      <selection activeCell="KS2" sqref="KS2"/>
    </sheetView>
  </sheetViews>
  <sheetFormatPr defaultColWidth="9" defaultRowHeight="14.25" x14ac:dyDescent="0.15"/>
  <cols>
    <col min="1" max="82" width="9" style="132"/>
    <col min="83" max="87" width="9.125" style="132" bestFit="1" customWidth="1"/>
    <col min="88" max="103" width="9" style="132"/>
    <col min="104" max="108" width="9.125" style="132" bestFit="1" customWidth="1"/>
    <col min="109" max="142" width="9" style="132"/>
    <col min="143" max="145" width="9.5" style="132" bestFit="1" customWidth="1"/>
    <col min="146" max="169" width="9" style="132"/>
    <col min="170" max="173" width="9.125" style="132" bestFit="1" customWidth="1"/>
    <col min="174" max="175" width="9" style="132"/>
    <col min="176" max="192" width="9.125" style="132" bestFit="1" customWidth="1"/>
    <col min="193" max="194" width="9" style="132"/>
    <col min="195" max="198" width="9.125" style="132" bestFit="1" customWidth="1"/>
    <col min="199" max="16384" width="9" style="132"/>
  </cols>
  <sheetData>
    <row r="1" spans="1:306" x14ac:dyDescent="0.15">
      <c r="A1" s="132" t="s">
        <v>533</v>
      </c>
      <c r="B1" s="132" t="s">
        <v>511</v>
      </c>
      <c r="C1" s="132" t="s">
        <v>510</v>
      </c>
      <c r="D1" s="132" t="s">
        <v>509</v>
      </c>
      <c r="E1" s="132" t="s">
        <v>512</v>
      </c>
      <c r="F1" s="132" t="s">
        <v>513</v>
      </c>
      <c r="G1" s="132" t="s">
        <v>275</v>
      </c>
      <c r="H1" s="132" t="s">
        <v>351</v>
      </c>
      <c r="J1" s="132" t="s">
        <v>472</v>
      </c>
      <c r="K1" s="132" t="s">
        <v>473</v>
      </c>
      <c r="L1" s="132" t="s">
        <v>474</v>
      </c>
      <c r="M1" s="132" t="s">
        <v>475</v>
      </c>
      <c r="O1" s="132" t="s">
        <v>535</v>
      </c>
      <c r="P1" s="132" t="s">
        <v>476</v>
      </c>
      <c r="S1" s="132" t="s">
        <v>276</v>
      </c>
      <c r="T1" s="132" t="s">
        <v>277</v>
      </c>
      <c r="U1" s="132" t="s">
        <v>278</v>
      </c>
      <c r="W1" s="132" t="s">
        <v>279</v>
      </c>
      <c r="X1" s="132" t="s">
        <v>280</v>
      </c>
      <c r="Y1" s="132" t="s">
        <v>281</v>
      </c>
      <c r="AA1" s="132" t="s">
        <v>282</v>
      </c>
      <c r="AB1" s="132" t="s">
        <v>283</v>
      </c>
      <c r="AD1" s="132" t="s">
        <v>284</v>
      </c>
      <c r="AE1" s="132" t="s">
        <v>285</v>
      </c>
      <c r="AG1" s="132" t="s">
        <v>534</v>
      </c>
      <c r="AH1" s="132" t="s">
        <v>353</v>
      </c>
      <c r="AI1" s="132" t="s">
        <v>286</v>
      </c>
      <c r="AJ1" s="132" t="s">
        <v>477</v>
      </c>
      <c r="AK1" s="132" t="s">
        <v>478</v>
      </c>
      <c r="AL1" s="132" t="s">
        <v>287</v>
      </c>
      <c r="AM1" s="132" t="s">
        <v>288</v>
      </c>
      <c r="AN1" s="132" t="s">
        <v>479</v>
      </c>
      <c r="AP1" s="132" t="s">
        <v>289</v>
      </c>
      <c r="AQ1" s="132" t="s">
        <v>290</v>
      </c>
      <c r="AR1" s="132" t="s">
        <v>291</v>
      </c>
      <c r="AS1" s="132" t="s">
        <v>292</v>
      </c>
      <c r="AT1" s="132" t="s">
        <v>293</v>
      </c>
      <c r="AU1" s="132" t="s">
        <v>294</v>
      </c>
      <c r="AV1" s="132" t="s">
        <v>295</v>
      </c>
      <c r="AW1" s="132" t="s">
        <v>296</v>
      </c>
      <c r="AX1" s="132" t="s">
        <v>297</v>
      </c>
      <c r="AY1" s="132" t="s">
        <v>298</v>
      </c>
      <c r="BA1" s="132" t="s">
        <v>299</v>
      </c>
      <c r="BB1" s="132" t="s">
        <v>480</v>
      </c>
      <c r="BC1" s="132" t="s">
        <v>481</v>
      </c>
      <c r="BD1" s="132" t="s">
        <v>482</v>
      </c>
      <c r="BE1" s="132" t="s">
        <v>483</v>
      </c>
      <c r="BF1" s="132" t="s">
        <v>484</v>
      </c>
      <c r="BG1" s="132" t="s">
        <v>485</v>
      </c>
      <c r="BH1" s="132" t="s">
        <v>486</v>
      </c>
      <c r="BI1" s="132" t="s">
        <v>487</v>
      </c>
      <c r="BK1" s="132" t="s">
        <v>300</v>
      </c>
      <c r="BL1" s="132" t="s">
        <v>488</v>
      </c>
      <c r="BM1" s="132" t="s">
        <v>489</v>
      </c>
      <c r="BN1" s="132" t="s">
        <v>490</v>
      </c>
      <c r="BO1" s="132" t="s">
        <v>491</v>
      </c>
      <c r="BP1" s="132" t="s">
        <v>492</v>
      </c>
      <c r="BQ1" s="132" t="s">
        <v>493</v>
      </c>
      <c r="BR1" s="132" t="s">
        <v>494</v>
      </c>
      <c r="BS1" s="132" t="s">
        <v>495</v>
      </c>
      <c r="BT1" s="132" t="s">
        <v>496</v>
      </c>
      <c r="BU1" s="132" t="s">
        <v>497</v>
      </c>
      <c r="BW1" s="132" t="s">
        <v>301</v>
      </c>
      <c r="BX1" s="132" t="s">
        <v>499</v>
      </c>
      <c r="BY1" s="132" t="s">
        <v>498</v>
      </c>
      <c r="BZ1" s="132" t="s">
        <v>500</v>
      </c>
      <c r="CA1" s="132" t="s">
        <v>501</v>
      </c>
      <c r="CB1" s="132" t="s">
        <v>502</v>
      </c>
      <c r="CC1" s="132" t="s">
        <v>503</v>
      </c>
      <c r="CE1" s="132" t="s">
        <v>302</v>
      </c>
      <c r="CJ1" s="132" t="s">
        <v>508</v>
      </c>
      <c r="CK1" s="132" t="s">
        <v>504</v>
      </c>
      <c r="CL1" s="132" t="s">
        <v>505</v>
      </c>
      <c r="CM1" s="132" t="s">
        <v>506</v>
      </c>
      <c r="CN1" s="132" t="s">
        <v>507</v>
      </c>
      <c r="CP1" s="132" t="s">
        <v>303</v>
      </c>
      <c r="CQ1" s="132" t="s">
        <v>304</v>
      </c>
      <c r="CR1" s="132" t="s">
        <v>305</v>
      </c>
      <c r="CS1" s="132" t="s">
        <v>306</v>
      </c>
      <c r="CT1" s="132" t="s">
        <v>307</v>
      </c>
      <c r="CU1" s="132" t="s">
        <v>308</v>
      </c>
      <c r="CV1" s="132" t="s">
        <v>309</v>
      </c>
      <c r="CW1" s="132" t="s">
        <v>310</v>
      </c>
      <c r="CX1" s="132" t="s">
        <v>311</v>
      </c>
      <c r="CZ1" s="132" t="s">
        <v>312</v>
      </c>
      <c r="DA1" s="132" t="s">
        <v>313</v>
      </c>
      <c r="DB1" s="132" t="s">
        <v>314</v>
      </c>
      <c r="DC1" s="132" t="s">
        <v>315</v>
      </c>
      <c r="DD1" s="132" t="s">
        <v>316</v>
      </c>
      <c r="DF1" s="132" t="s">
        <v>317</v>
      </c>
      <c r="DG1" s="132" t="s">
        <v>318</v>
      </c>
      <c r="DH1" s="132" t="s">
        <v>319</v>
      </c>
      <c r="DI1" s="132" t="s">
        <v>320</v>
      </c>
      <c r="DJ1" s="132" t="s">
        <v>321</v>
      </c>
      <c r="DK1" s="132" t="s">
        <v>322</v>
      </c>
      <c r="DL1" s="132" t="s">
        <v>358</v>
      </c>
      <c r="DM1" s="132" t="s">
        <v>359</v>
      </c>
      <c r="DN1" s="132" t="s">
        <v>360</v>
      </c>
      <c r="DO1" s="132" t="s">
        <v>361</v>
      </c>
      <c r="DP1" s="132" t="s">
        <v>362</v>
      </c>
      <c r="DQ1" s="132" t="s">
        <v>363</v>
      </c>
      <c r="DR1" s="132" t="s">
        <v>364</v>
      </c>
      <c r="DS1" s="132" t="s">
        <v>365</v>
      </c>
      <c r="DT1" s="132" t="s">
        <v>366</v>
      </c>
      <c r="DU1" s="132" t="s">
        <v>367</v>
      </c>
      <c r="DV1" s="132" t="s">
        <v>368</v>
      </c>
      <c r="DX1" s="132" t="s">
        <v>323</v>
      </c>
      <c r="DY1" s="132" t="s">
        <v>324</v>
      </c>
      <c r="DZ1" s="132" t="s">
        <v>325</v>
      </c>
      <c r="EA1" s="132" t="s">
        <v>326</v>
      </c>
      <c r="EB1" s="132" t="s">
        <v>327</v>
      </c>
      <c r="EC1" s="132" t="s">
        <v>328</v>
      </c>
      <c r="ED1" s="132" t="s">
        <v>369</v>
      </c>
      <c r="EE1" s="132" t="s">
        <v>370</v>
      </c>
      <c r="EF1" s="132" t="s">
        <v>371</v>
      </c>
      <c r="EG1" s="132" t="s">
        <v>372</v>
      </c>
      <c r="EH1" s="132" t="s">
        <v>373</v>
      </c>
      <c r="EJ1" s="132" t="s">
        <v>329</v>
      </c>
      <c r="EK1" s="132" t="s">
        <v>374</v>
      </c>
      <c r="EL1" s="132" t="s">
        <v>375</v>
      </c>
      <c r="EM1" s="132" t="s">
        <v>376</v>
      </c>
      <c r="EN1" s="132" t="s">
        <v>377</v>
      </c>
      <c r="EO1" s="132" t="s">
        <v>378</v>
      </c>
      <c r="EP1" s="132" t="s">
        <v>379</v>
      </c>
      <c r="EQ1" s="132" t="s">
        <v>380</v>
      </c>
      <c r="ER1" s="132" t="s">
        <v>381</v>
      </c>
      <c r="ES1" s="132" t="s">
        <v>382</v>
      </c>
      <c r="ET1" s="132" t="s">
        <v>383</v>
      </c>
      <c r="EV1" s="132" t="s">
        <v>384</v>
      </c>
      <c r="EW1" s="132" t="s">
        <v>385</v>
      </c>
      <c r="EY1" s="132" t="s">
        <v>391</v>
      </c>
      <c r="EZ1" s="132" t="s">
        <v>330</v>
      </c>
      <c r="FA1" s="132" t="s">
        <v>331</v>
      </c>
      <c r="FB1" s="132" t="s">
        <v>392</v>
      </c>
      <c r="FC1" s="132" t="s">
        <v>332</v>
      </c>
      <c r="FD1" s="132" t="s">
        <v>333</v>
      </c>
      <c r="FE1" s="132" t="s">
        <v>334</v>
      </c>
      <c r="FG1" s="132" t="s">
        <v>393</v>
      </c>
      <c r="FH1" s="132" t="s">
        <v>386</v>
      </c>
      <c r="FI1" s="132" t="s">
        <v>51</v>
      </c>
      <c r="FJ1" s="132" t="s">
        <v>52</v>
      </c>
      <c r="FK1" s="132" t="s">
        <v>335</v>
      </c>
      <c r="FM1" s="132" t="s">
        <v>388</v>
      </c>
      <c r="FN1" s="132" t="s">
        <v>53</v>
      </c>
      <c r="FO1" s="132" t="s">
        <v>469</v>
      </c>
      <c r="FP1" s="132" t="s">
        <v>470</v>
      </c>
      <c r="FQ1" s="132" t="s">
        <v>471</v>
      </c>
      <c r="FS1" s="132" t="s">
        <v>389</v>
      </c>
      <c r="FT1" s="132" t="s">
        <v>524</v>
      </c>
      <c r="FU1" s="132" t="s">
        <v>55</v>
      </c>
      <c r="FV1" s="132" t="s">
        <v>525</v>
      </c>
      <c r="FW1" s="132" t="s">
        <v>529</v>
      </c>
      <c r="FX1" s="132" t="s">
        <v>81</v>
      </c>
      <c r="FY1" s="132" t="s">
        <v>530</v>
      </c>
      <c r="FZ1" s="132" t="s">
        <v>82</v>
      </c>
      <c r="GA1" s="132" t="s">
        <v>528</v>
      </c>
      <c r="GB1" s="132" t="s">
        <v>58</v>
      </c>
      <c r="GC1" s="132" t="s">
        <v>336</v>
      </c>
      <c r="GD1" s="132" t="s">
        <v>531</v>
      </c>
      <c r="GE1" s="132" t="s">
        <v>337</v>
      </c>
      <c r="GF1" s="132" t="s">
        <v>60</v>
      </c>
      <c r="GG1" s="132" t="s">
        <v>61</v>
      </c>
      <c r="GH1" s="132" t="s">
        <v>62</v>
      </c>
      <c r="GI1" s="132" t="s">
        <v>532</v>
      </c>
      <c r="GJ1" s="132" t="s">
        <v>64</v>
      </c>
      <c r="GM1" s="132" t="s">
        <v>338</v>
      </c>
      <c r="GN1" s="132" t="s">
        <v>339</v>
      </c>
      <c r="GO1" s="132" t="s">
        <v>340</v>
      </c>
      <c r="GP1" s="132" t="s">
        <v>341</v>
      </c>
      <c r="GR1" s="132" t="s">
        <v>395</v>
      </c>
      <c r="GS1" s="132" t="s">
        <v>396</v>
      </c>
      <c r="GU1" s="132" t="s">
        <v>397</v>
      </c>
      <c r="GV1" s="132" t="s">
        <v>514</v>
      </c>
      <c r="GW1" s="132" t="s">
        <v>515</v>
      </c>
      <c r="GX1" s="132" t="s">
        <v>516</v>
      </c>
      <c r="GY1" s="132" t="s">
        <v>517</v>
      </c>
      <c r="GZ1" s="132" t="s">
        <v>518</v>
      </c>
      <c r="HA1" s="132" t="s">
        <v>519</v>
      </c>
      <c r="HB1" s="132" t="s">
        <v>520</v>
      </c>
      <c r="HC1" s="132" t="s">
        <v>521</v>
      </c>
      <c r="HD1" s="132" t="s">
        <v>522</v>
      </c>
      <c r="HE1" s="132" t="s">
        <v>523</v>
      </c>
      <c r="HG1" s="132" t="s">
        <v>398</v>
      </c>
      <c r="HH1" s="132" t="s">
        <v>399</v>
      </c>
      <c r="HI1" s="132" t="s">
        <v>400</v>
      </c>
      <c r="HJ1" s="132" t="s">
        <v>401</v>
      </c>
      <c r="HK1" s="132" t="s">
        <v>402</v>
      </c>
      <c r="HL1" s="132" t="s">
        <v>403</v>
      </c>
      <c r="HM1" s="132" t="s">
        <v>404</v>
      </c>
      <c r="HN1" s="132" t="s">
        <v>405</v>
      </c>
      <c r="HO1" s="132" t="s">
        <v>406</v>
      </c>
      <c r="HP1" s="132" t="s">
        <v>407</v>
      </c>
      <c r="HR1" s="132" t="s">
        <v>408</v>
      </c>
      <c r="HS1" s="132" t="s">
        <v>409</v>
      </c>
      <c r="HT1" s="132" t="s">
        <v>410</v>
      </c>
      <c r="HU1" s="132" t="s">
        <v>411</v>
      </c>
      <c r="HV1" s="132" t="s">
        <v>412</v>
      </c>
      <c r="HW1" s="132" t="s">
        <v>413</v>
      </c>
      <c r="HX1" s="132" t="s">
        <v>414</v>
      </c>
      <c r="HY1" s="132" t="s">
        <v>415</v>
      </c>
      <c r="HZ1" s="132" t="s">
        <v>416</v>
      </c>
      <c r="IA1" s="132" t="s">
        <v>417</v>
      </c>
      <c r="IC1" s="132" t="s">
        <v>418</v>
      </c>
      <c r="ID1" s="132" t="s">
        <v>419</v>
      </c>
      <c r="IE1" s="132" t="s">
        <v>420</v>
      </c>
      <c r="IF1" s="132" t="s">
        <v>421</v>
      </c>
      <c r="IG1" s="132" t="s">
        <v>422</v>
      </c>
      <c r="IH1" s="132" t="s">
        <v>423</v>
      </c>
      <c r="II1" s="132" t="s">
        <v>424</v>
      </c>
      <c r="IJ1" s="132" t="s">
        <v>425</v>
      </c>
      <c r="IK1" s="132" t="s">
        <v>426</v>
      </c>
      <c r="IL1" s="132" t="s">
        <v>427</v>
      </c>
      <c r="IN1" s="132" t="s">
        <v>428</v>
      </c>
      <c r="IO1" s="132" t="s">
        <v>429</v>
      </c>
      <c r="IP1" s="132" t="s">
        <v>430</v>
      </c>
      <c r="IQ1" s="132" t="s">
        <v>431</v>
      </c>
      <c r="IR1" s="132" t="s">
        <v>432</v>
      </c>
      <c r="IS1" s="132" t="s">
        <v>433</v>
      </c>
      <c r="IT1" s="132" t="s">
        <v>434</v>
      </c>
      <c r="IU1" s="132" t="s">
        <v>435</v>
      </c>
      <c r="IV1" s="132" t="s">
        <v>436</v>
      </c>
      <c r="IW1" s="132" t="s">
        <v>437</v>
      </c>
      <c r="IY1" s="132" t="s">
        <v>438</v>
      </c>
      <c r="IZ1" s="132" t="s">
        <v>439</v>
      </c>
      <c r="JA1" s="132" t="s">
        <v>440</v>
      </c>
      <c r="JB1" s="132" t="s">
        <v>441</v>
      </c>
      <c r="JC1" s="132" t="s">
        <v>442</v>
      </c>
      <c r="JD1" s="132" t="s">
        <v>443</v>
      </c>
      <c r="JE1" s="132" t="s">
        <v>444</v>
      </c>
      <c r="JF1" s="132" t="s">
        <v>445</v>
      </c>
      <c r="JG1" s="132" t="s">
        <v>446</v>
      </c>
      <c r="JH1" s="132" t="s">
        <v>447</v>
      </c>
      <c r="JJ1" s="132" t="s">
        <v>448</v>
      </c>
      <c r="JK1" s="132" t="s">
        <v>449</v>
      </c>
      <c r="JL1" s="132" t="s">
        <v>450</v>
      </c>
      <c r="JM1" s="132" t="s">
        <v>451</v>
      </c>
      <c r="JN1" s="132" t="s">
        <v>452</v>
      </c>
      <c r="JO1" s="132" t="s">
        <v>453</v>
      </c>
      <c r="JP1" s="132" t="s">
        <v>454</v>
      </c>
      <c r="JQ1" s="132" t="s">
        <v>455</v>
      </c>
      <c r="JR1" s="132" t="s">
        <v>456</v>
      </c>
      <c r="JS1" s="132" t="s">
        <v>457</v>
      </c>
      <c r="JU1" s="132" t="s">
        <v>458</v>
      </c>
      <c r="JV1" s="132" t="s">
        <v>459</v>
      </c>
      <c r="JW1" s="132" t="s">
        <v>460</v>
      </c>
      <c r="JX1" s="132" t="s">
        <v>461</v>
      </c>
      <c r="JY1" s="132" t="s">
        <v>462</v>
      </c>
      <c r="JZ1" s="132" t="s">
        <v>463</v>
      </c>
      <c r="KA1" s="132" t="s">
        <v>464</v>
      </c>
      <c r="KB1" s="132" t="s">
        <v>465</v>
      </c>
      <c r="KC1" s="132" t="s">
        <v>466</v>
      </c>
      <c r="KD1" s="132" t="s">
        <v>467</v>
      </c>
      <c r="KE1" s="132" t="s">
        <v>572</v>
      </c>
      <c r="KF1" s="132" t="s">
        <v>573</v>
      </c>
      <c r="KG1" s="132" t="s">
        <v>574</v>
      </c>
      <c r="KH1" s="132" t="s">
        <v>575</v>
      </c>
      <c r="KI1" s="132" t="s">
        <v>576</v>
      </c>
      <c r="KJ1" s="132" t="s">
        <v>616</v>
      </c>
      <c r="KK1" s="132" t="s">
        <v>617</v>
      </c>
      <c r="KL1" s="132" t="s">
        <v>614</v>
      </c>
      <c r="KM1" s="132" t="s">
        <v>615</v>
      </c>
      <c r="KN1" s="132" t="s">
        <v>633</v>
      </c>
      <c r="KO1" s="132" t="s">
        <v>634</v>
      </c>
      <c r="KQ1" s="132" t="s">
        <v>668</v>
      </c>
      <c r="KR1" s="132" t="s">
        <v>669</v>
      </c>
      <c r="KS1" s="132" t="s">
        <v>674</v>
      </c>
      <c r="KT1" s="132" t="s">
        <v>675</v>
      </c>
    </row>
    <row r="2" spans="1:306" x14ac:dyDescent="0.15">
      <c r="A2" s="132" t="str">
        <f>IF(基本情報!$G$6 = "", "", 基本情報!$G$6)</f>
        <v/>
      </c>
      <c r="B2" s="132" t="str">
        <f>IF(基本情報!$C$21 ="", "", 基本情報!$C$21)</f>
        <v/>
      </c>
      <c r="C2" s="132" t="str">
        <f>IF(基本情報!$C$22 = "", "", 基本情報!$C$22)</f>
        <v/>
      </c>
      <c r="D2" s="132" t="str">
        <f>IF(基本情報!$C$24= "", "", 基本情報!$C$24)</f>
        <v/>
      </c>
      <c r="E2" s="132" t="str">
        <f>IF(基本情報!$C$26 = "", "", 基本情報!$C$26)</f>
        <v/>
      </c>
      <c r="F2" s="132" t="str">
        <f>IF(基本情報!$C$27 = "", "", 基本情報!$C$27)</f>
        <v/>
      </c>
      <c r="G2" s="132" t="str">
        <f>IF(基本情報!$C$28 = "", "",基本情報!$C$28)</f>
        <v/>
      </c>
      <c r="H2" s="132" t="str">
        <f>IF(基本情報!$C$32 = "", "", 基本情報!$C$32)</f>
        <v/>
      </c>
      <c r="J2" s="132" t="str">
        <f>IF(問診票①!$E$3 = "", "", 問診票①!$E$3)</f>
        <v/>
      </c>
      <c r="K2" s="132" t="str">
        <f>IF(問診票①!$E$4 = "", "", 問診票①!$E$4)</f>
        <v/>
      </c>
      <c r="L2" s="132" t="str">
        <f>IF(問診票①!$E$5 = "", "", 問診票①!$E$5)</f>
        <v/>
      </c>
      <c r="M2" s="132" t="str">
        <f>IF(問診票①!$E$6 = "", "", 問診票①!$E$6)</f>
        <v/>
      </c>
      <c r="O2" s="132" t="str">
        <f>IF(問診票①!$E$8 = "", "",問診票①!$E$8)</f>
        <v/>
      </c>
      <c r="P2" s="132" t="str">
        <f>IF(問診票①!$E$9 = "", "",問診票①!$E$9)</f>
        <v/>
      </c>
      <c r="S2" s="132" t="str">
        <f>IF(問診票①!$D$11 = "", "", 問診票①!$D$11)</f>
        <v/>
      </c>
      <c r="T2" s="133" t="str">
        <f>IF(問診票①!$E$12 = "", "", 問診票①!$E$12)</f>
        <v/>
      </c>
      <c r="U2" s="133" t="str">
        <f>IF(問診票①!$G$12 = "", "", 問診票①!$G$12)</f>
        <v/>
      </c>
      <c r="W2" s="132" t="str">
        <f>IF(問診票①!$D$13 = "", "",問診票①!$D$13)</f>
        <v/>
      </c>
      <c r="X2" s="133" t="str">
        <f>IF(問診票①!$E$14 = "", "", 問診票①!$E$14)</f>
        <v/>
      </c>
      <c r="Y2" s="133" t="str">
        <f>IF(問診票①!$G$14 = "", "", 問診票①!$G$14)</f>
        <v/>
      </c>
      <c r="AA2" s="132" t="str">
        <f>IF(問診票①!$D$15 = "", "", 問診票①!$D$15)</f>
        <v/>
      </c>
      <c r="AB2" s="132" t="str">
        <f>IF(問診票①!$G$15 = "", "", 問診票①!$G$15)</f>
        <v/>
      </c>
      <c r="AD2" s="132" t="str">
        <f>IF(問診票①!$D$16 = "", "", 問診票①!$D$16)</f>
        <v/>
      </c>
      <c r="AG2" s="134" t="str">
        <f>IF(問診票①!$D$18 = "", "", 問診票①!$D$18)</f>
        <v/>
      </c>
      <c r="AH2" s="134" t="str">
        <f>IF(問診票①!$D$19 = "", "", 問診票①!$D$19)</f>
        <v/>
      </c>
      <c r="AI2" s="132" t="str">
        <f>IF(問診票①!$E$20 = "", "", 問診票①!$E$20)</f>
        <v/>
      </c>
      <c r="AJ2" s="133" t="str">
        <f>IF(問診票①!$F$21 = "", "", 問診票①!$F$21)</f>
        <v/>
      </c>
      <c r="AK2" s="133" t="str">
        <f>IF(問診票①!$F$22 = "", "", 問診票①!$F$22)</f>
        <v/>
      </c>
      <c r="AL2" s="132" t="str">
        <f>IF(問診票①!$D$23 = "", "",問診票①!$D$23)</f>
        <v/>
      </c>
      <c r="AM2" s="132" t="str">
        <f>IF(問診票①!$D$24 = "", "", 問診票①!$D$24)</f>
        <v/>
      </c>
      <c r="AN2" s="133" t="str">
        <f>IF(問診票①!$D$25 = "", "",問診票①!$D$25)</f>
        <v/>
      </c>
      <c r="AP2" s="132" t="str">
        <f>IF(問診票①!$E$27 = "", "", 問診票①!$E$27)</f>
        <v/>
      </c>
      <c r="AQ2" s="132" t="str">
        <f>IF(問診票①!$G$27 = "", "", 問診票①!$G$27)</f>
        <v/>
      </c>
      <c r="AR2" s="132" t="str">
        <f>IF(問診票①!$E$28 = "", "", 問診票①!$E$28)</f>
        <v/>
      </c>
      <c r="AS2" s="132" t="str">
        <f>IF(問診票①!$G$28 = "", "", 問診票①!$G$28)</f>
        <v/>
      </c>
      <c r="AT2" s="132" t="str">
        <f>IF(問診票①!$E$29 = "", "", 問診票①!$E$29)</f>
        <v/>
      </c>
      <c r="AU2" s="132" t="str">
        <f>IF(問診票①!$E$30 = "", "", 問診票①!$E$30)</f>
        <v/>
      </c>
      <c r="AV2" s="132" t="str">
        <f>IF(問診票①!$E$31 = "", "", 問診票①!$E$31)</f>
        <v/>
      </c>
      <c r="AW2" s="132" t="str">
        <f>IF(問診票①!$E$32 = "", "",問診票①!$E$32)</f>
        <v/>
      </c>
      <c r="AX2" s="132" t="str">
        <f>IF(問診票①!$E$33 = "", "", 問診票①!$E$33)</f>
        <v/>
      </c>
      <c r="AY2" s="132" t="str">
        <f>IF(問診票①!$E$34 = "", "", 問診票①!$E$34)</f>
        <v/>
      </c>
      <c r="BA2" s="132" t="str">
        <f>IF(問診表②!$E$3 = "", "", 問診表②!$E$3)</f>
        <v/>
      </c>
      <c r="BB2" s="132" t="str">
        <f>IF(問診表②!$C$6 = "", "", 問診表②!$C$6)</f>
        <v/>
      </c>
      <c r="BC2" s="132" t="str">
        <f>IF(問診表②!$C$7 = "", "", 問診表②!$C$7)</f>
        <v/>
      </c>
      <c r="BD2" s="132" t="str">
        <f>IF(問診表②!$C$8 = "", "", 問診表②!$C$8)</f>
        <v/>
      </c>
      <c r="BE2" s="132" t="str">
        <f>IF(問診表②!$C$9 = "", "", 問診表②!$C$9)</f>
        <v/>
      </c>
      <c r="BF2" s="132" t="str">
        <f>IF(問診表②!$D$6 = "", "", 問診表②!$D$6)</f>
        <v/>
      </c>
      <c r="BG2" s="132" t="str">
        <f>IF(問診表②!$D$7 = "", "", 問診表②!$D$7)</f>
        <v/>
      </c>
      <c r="BH2" s="132" t="str">
        <f>IF(問診表②!$D$8 = "", "", 問診表②!$D$8)</f>
        <v/>
      </c>
      <c r="BI2" s="132" t="str">
        <f>IF(問診表②!$D$9 = "", "", 問診表②!$D$9)</f>
        <v/>
      </c>
      <c r="BK2" s="132" t="str">
        <f>IF(問診表②!$E$11 = "", "", 問診表②!$E$11)</f>
        <v/>
      </c>
      <c r="BL2" s="132" t="str">
        <f>IF(問診表②!$C$14 = "", "", 問診表②!$C$14)</f>
        <v/>
      </c>
      <c r="BM2" s="132" t="str">
        <f>IF(問診表②!$C$15 = "", "", 問診表②!$C$15)</f>
        <v/>
      </c>
      <c r="BN2" s="132" t="str">
        <f>IF(問診表②!$C$16 = "", "", 問診表②!$C$16)</f>
        <v/>
      </c>
      <c r="BO2" s="132" t="str">
        <f>IF(問診表②!$C$17 = "", "", 問診表②!$C$17)</f>
        <v/>
      </c>
      <c r="BQ2" s="132" t="str">
        <f>IF(問診表②!$D$14 = "", "", 問診表②!$D$14)</f>
        <v/>
      </c>
      <c r="BR2" s="132" t="str">
        <f>IF(問診表②!$D$15 = "", "", 問診表②!$D$15)</f>
        <v/>
      </c>
      <c r="BS2" s="132" t="str">
        <f>IF(問診表②!$D$16 = "", "", 問診表②!$D$16)</f>
        <v/>
      </c>
      <c r="BT2" s="132" t="str">
        <f>IF(問診表②!$D$17 = "", "", 問診表②!$D$17)</f>
        <v/>
      </c>
      <c r="BW2" s="132" t="str">
        <f>IF(問診表②!$E$19 = "", "", 問診表②!$E$19)</f>
        <v/>
      </c>
      <c r="BX2" s="132" t="str">
        <f>IF(問診表②!$C$23 = "", "", 問診表②!$C$23)</f>
        <v/>
      </c>
      <c r="BY2" s="132" t="str">
        <f>IF(問診表②!$C$24 = "", "", 問診表②!$C$24)</f>
        <v/>
      </c>
      <c r="BZ2" s="132" t="str">
        <f>IF(問診表②!$C$25 = "", "", 問診表②!$C$25)</f>
        <v/>
      </c>
      <c r="CA2" s="132" t="str">
        <f>IF(問診表②!$D$23 = "", "", 問診表②!$D$23)</f>
        <v/>
      </c>
      <c r="CB2" s="132" t="str">
        <f>IF(問診表②!$D$24 = "", "", 問診表②!$D$24)</f>
        <v/>
      </c>
      <c r="CC2" s="132" t="str">
        <f>IF(問診表②!$D$25 = "", "", 問診表②!$D$25)</f>
        <v/>
      </c>
      <c r="CE2" s="132">
        <f>問診表②!AC3</f>
        <v>0</v>
      </c>
      <c r="CF2" s="132">
        <f>問診表②!AD3</f>
        <v>0</v>
      </c>
      <c r="CG2" s="132">
        <f>問診表②!AE3</f>
        <v>0</v>
      </c>
      <c r="CH2" s="132">
        <f>問診表②!AF3</f>
        <v>0</v>
      </c>
      <c r="CI2" s="132">
        <f>問診表②!AG3</f>
        <v>0</v>
      </c>
      <c r="CJ2" s="132" t="str">
        <f>IF(問診表②!$D$29 = "", "", "ﾋﾞﾀﾐﾝD" &amp; 問診表②!$D$29 &amp; "IU")</f>
        <v/>
      </c>
      <c r="CK2" s="132" t="str">
        <f>IF(問診表②!$D$30 = "", "", "DHEA " &amp; 問診表②!$D$30 &amp; "mg")</f>
        <v/>
      </c>
      <c r="CL2" s="132" t="str">
        <f>IF(問診表②!$D$31 = "", "", 問診表②!$D$31)</f>
        <v/>
      </c>
      <c r="CM2" s="132" t="str">
        <f>IF(問診表②!$D$32 = "", "", 問診表②!$D$32)</f>
        <v/>
      </c>
      <c r="CN2" s="132" t="str">
        <f>IF(問診表②!$D$33 = "", "", 問診表②!$D$33)</f>
        <v/>
      </c>
      <c r="CP2" s="132" t="str">
        <f>IF(問診表②!$D$37 = "", "", 問診表②!$D$37)</f>
        <v/>
      </c>
      <c r="CQ2" s="132" t="str">
        <f>IF(問診表②!$D$38 = "", "", 問診表②!$D$38)</f>
        <v/>
      </c>
      <c r="CR2" s="132" t="str">
        <f>IF(問診表②!$D$39 = "", "", 問診表②!$D$39)</f>
        <v/>
      </c>
      <c r="CS2" s="132" t="str">
        <f>IF(問診表②!$D$40 = "", "", 問診表②!$D$40)</f>
        <v/>
      </c>
      <c r="CT2" s="132" t="str">
        <f>IF(問診表②!$D$41 = "", "", 問診表②!$D$41)</f>
        <v/>
      </c>
      <c r="CU2" s="132" t="str">
        <f>IF(問診表②!$F$37 = "", "", 問診表②!$F$37)</f>
        <v/>
      </c>
      <c r="CV2" s="132" t="str">
        <f>IF(問診表②!$F$38 = "", "", 問診表②!$F$38)</f>
        <v/>
      </c>
      <c r="CW2" s="132" t="str">
        <f>IF(問診表②!$F$39 = "", "", 問診表②!$F$39)</f>
        <v/>
      </c>
      <c r="CX2" s="132" t="str">
        <f>IF(問診表②!$F$40 = "", "", 問診表②!$F$40)</f>
        <v/>
      </c>
      <c r="CZ2" s="132">
        <f>治療歴!$C$4</f>
        <v>0</v>
      </c>
      <c r="DA2" s="132">
        <f>治療歴!$D$4</f>
        <v>0</v>
      </c>
      <c r="DB2" s="132">
        <f>治療歴!$E$4</f>
        <v>0</v>
      </c>
      <c r="DC2" s="132" t="str">
        <f>治療歴!$F$4</f>
        <v>保険   回/自費    回</v>
      </c>
      <c r="DD2" s="132">
        <f>治療歴!$G$4</f>
        <v>0</v>
      </c>
      <c r="DF2" s="132" t="str">
        <f>IF(治療歴!$C$8 = "", "",治療歴!$C$8)</f>
        <v/>
      </c>
      <c r="DG2" s="132" t="str">
        <f>IF(治療歴!$C$9 = "", "", 治療歴!$C$9)</f>
        <v/>
      </c>
      <c r="DH2" s="132" t="str">
        <f>IF(治療歴!$C$10 = "", "", 治療歴!$C$10)</f>
        <v/>
      </c>
      <c r="DI2" s="132" t="str">
        <f>IF(治療歴!$C$11 = "", "", 治療歴!$C$11)</f>
        <v/>
      </c>
      <c r="DJ2" s="132" t="str">
        <f>IF(治療歴!$C$12 = "", "", 治療歴!$C$12)</f>
        <v/>
      </c>
      <c r="DK2" s="132" t="str">
        <f>IF(治療歴!$C$14 = "", "", 治療歴!$C$14)</f>
        <v/>
      </c>
      <c r="DL2" s="132" t="str">
        <f>IF(治療歴!$D$8 = "", "", 治療歴!$D$8)</f>
        <v/>
      </c>
      <c r="DM2" s="132" t="str">
        <f>IF(治療歴!$D$9 = "", "", 治療歴!$D$9)</f>
        <v/>
      </c>
      <c r="DN2" s="132" t="str">
        <f>IF(治療歴!$D$10 = "", "", 治療歴!$D$10)</f>
        <v/>
      </c>
      <c r="DO2" s="132" t="str">
        <f>IF(治療歴!$D$11 = "", "", 治療歴!$D$11)</f>
        <v/>
      </c>
      <c r="DP2" s="132" t="str">
        <f>IF(治療歴!$D$12 = "", "", 治療歴!$D$12)</f>
        <v/>
      </c>
      <c r="DQ2" s="132" t="str">
        <f>IF(治療歴!$E$14 = "", "", 治療歴!$E$14)</f>
        <v>結果詳細：</v>
      </c>
      <c r="DR2" s="132" t="str">
        <f>IF(治療歴!$E$8= "", "", 治療歴!$E$8)</f>
        <v>検査結果：</v>
      </c>
      <c r="DS2" s="132" t="str">
        <f>IF(治療歴!$E$9 = "", "", 治療歴!$E$9)</f>
        <v/>
      </c>
      <c r="DT2" s="132" t="str">
        <f>IF(治療歴!$E$10 = "", "", 治療歴!$E$10)</f>
        <v/>
      </c>
      <c r="DU2" s="132" t="str">
        <f>IF(治療歴!$E$11 = "", "", 治療歴!$E$11)</f>
        <v/>
      </c>
      <c r="DV2" s="132" t="str">
        <f>IF(治療歴!$E$12 = "", "", 治療歴!$E$12)</f>
        <v>治療しましたか？</v>
      </c>
      <c r="DY2" s="134" t="str">
        <f>IF(治療歴!$C$20 = "", "", 治療歴!$C$20)</f>
        <v/>
      </c>
      <c r="DZ2" s="134" t="str">
        <f>IF(治療歴!$C$21 = "", "", 治療歴!$C$21)</f>
        <v/>
      </c>
      <c r="EA2" s="134" t="str">
        <f>IF(治療歴!$C$22 = "", "", 治療歴!$C$22)</f>
        <v/>
      </c>
      <c r="EB2" s="134" t="str">
        <f>IF(治療歴!$C$23 = "", "", 治療歴!$C$23)</f>
        <v/>
      </c>
      <c r="EC2" s="134" t="str">
        <f>IF(治療歴!$C$24 = "", "", 治療歴!$C$24)</f>
        <v/>
      </c>
      <c r="ED2" s="132" t="str">
        <f>IF(治療歴!$D$20 = "", "",治療歴!$D$20)</f>
        <v/>
      </c>
      <c r="EE2" s="132" t="str">
        <f>IF(治療歴!$D$21 = "", "", 治療歴!$D$21)</f>
        <v/>
      </c>
      <c r="EF2" s="132" t="str">
        <f>IF(治療歴!$D$22 = "", "", 治療歴!$D$22)</f>
        <v/>
      </c>
      <c r="EG2" s="132" t="str">
        <f>IF(治療歴!$D$23 = "", "", 治療歴!$D$23)</f>
        <v/>
      </c>
      <c r="EH2" s="132" t="str">
        <f>IF(治療歴!$D$24 = "", "", 治療歴!$D$24)</f>
        <v/>
      </c>
      <c r="EK2" s="134" t="str">
        <f>IF(治療歴!$F$20 = "", "", 治療歴!$F$20)</f>
        <v/>
      </c>
      <c r="EL2" s="134" t="str">
        <f>IF(治療歴!$F$21 = "", "", 治療歴!$F$21)</f>
        <v/>
      </c>
      <c r="EM2" s="134" t="str">
        <f>IF(治療歴!$F$22 = "", "", 治療歴!$F$22)</f>
        <v/>
      </c>
      <c r="EN2" s="134" t="str">
        <f>IF(治療歴!$F$23 = "", "", 治療歴!$F$23)</f>
        <v/>
      </c>
      <c r="EO2" s="134" t="str">
        <f>IF(治療歴!$F$24 = "", "", 治療歴!$F$24)</f>
        <v/>
      </c>
      <c r="EP2" s="132" t="str">
        <f>IF(治療歴!$G$20 = "", "", 治療歴!$G$20)</f>
        <v/>
      </c>
      <c r="EQ2" s="132" t="str">
        <f>IF(治療歴!$G$21 = "", "", 治療歴!$G$21)</f>
        <v/>
      </c>
      <c r="ER2" s="132" t="str">
        <f>IF(治療歴!$G$22 = "", "", 治療歴!$G$22)</f>
        <v/>
      </c>
      <c r="ES2" s="132" t="str">
        <f>IF(治療歴!$G$23 = "", "", 治療歴!$G$23)</f>
        <v/>
      </c>
      <c r="ET2" s="132" t="str">
        <f>IF(治療歴!$G$24 = "", "", 治療歴!$G$24)</f>
        <v/>
      </c>
      <c r="EV2" s="134" t="str">
        <f>IF(治療歴!$C$33 = "", "",治療歴!$C$33)</f>
        <v/>
      </c>
      <c r="EW2" s="132" t="str">
        <f>IF(治療歴!$D$33= "", "", 治療歴!$D$33)</f>
        <v/>
      </c>
      <c r="EZ2" s="132" t="str">
        <f>IF(治療歴!$G$33 = "", "",治療歴!$G$33)</f>
        <v/>
      </c>
      <c r="FA2" s="132" t="str">
        <f>IF(治療歴!$G$34 = "", "", 治療歴!$G$34)</f>
        <v/>
      </c>
      <c r="FC2" s="132" t="str">
        <f>IF(治療歴!$G$35 = "", "", 治療歴!$G$35)</f>
        <v/>
      </c>
      <c r="FD2" s="132" t="str">
        <f>IF(治療歴!$G$36 = "", "", 治療歴!$G$36)</f>
        <v/>
      </c>
      <c r="FE2" s="132" t="str">
        <f>IF(治療歴!$G$37 = "", "", 治療歴!$G$37)</f>
        <v/>
      </c>
      <c r="FH2" s="134" t="str">
        <f>IF(治療歴!$C$35= "", "", 治療歴!$C$35)</f>
        <v/>
      </c>
      <c r="FI2" s="132" t="str">
        <f>IF(治療歴!$D$35 = "", "", 治療歴!$D$35)</f>
        <v/>
      </c>
      <c r="FJ2" s="132" t="str">
        <f>IF(治療歴!$D$36 = "", "", 治療歴!$D$36)</f>
        <v/>
      </c>
      <c r="FK2" s="135">
        <f>治療歴!$D$37</f>
        <v>0</v>
      </c>
      <c r="FN2" s="132">
        <f>不育!$D$5</f>
        <v>0</v>
      </c>
      <c r="FO2" s="132">
        <f>不育!$D$6</f>
        <v>0</v>
      </c>
      <c r="FP2" s="132">
        <f>不育!$D$7</f>
        <v>0</v>
      </c>
      <c r="FQ2" s="132">
        <f>不育!$D$8</f>
        <v>0</v>
      </c>
      <c r="FT2" s="132">
        <f>不育!$D$9</f>
        <v>0</v>
      </c>
      <c r="FU2" s="132">
        <f>不育!$D$10</f>
        <v>0</v>
      </c>
      <c r="FV2" s="132">
        <f>不育!$D$11</f>
        <v>0</v>
      </c>
      <c r="FW2" s="132">
        <f>不育!$D$12</f>
        <v>0</v>
      </c>
      <c r="FX2" s="132">
        <f>不育!$D$13</f>
        <v>0</v>
      </c>
      <c r="FY2" s="132">
        <f>不育!$D$14</f>
        <v>0</v>
      </c>
      <c r="FZ2" s="132">
        <f>不育!$D$15</f>
        <v>0</v>
      </c>
      <c r="GA2" s="132">
        <f>不育!$D$16</f>
        <v>0</v>
      </c>
      <c r="GB2" s="132">
        <f>不育!$D$17</f>
        <v>0</v>
      </c>
      <c r="GC2" s="132">
        <f>不育!$D$18</f>
        <v>0</v>
      </c>
      <c r="GD2" s="132">
        <f>不育!$D$19</f>
        <v>0</v>
      </c>
      <c r="GE2" s="132">
        <f>不育!$D$20</f>
        <v>0</v>
      </c>
      <c r="GF2" s="132">
        <f>不育!$D$21</f>
        <v>0</v>
      </c>
      <c r="GG2" s="132">
        <f>不育!$D$22</f>
        <v>0</v>
      </c>
      <c r="GH2" s="132">
        <f>不育!$D$23</f>
        <v>0</v>
      </c>
      <c r="GI2" s="132">
        <f>不育!$D$24</f>
        <v>0</v>
      </c>
      <c r="GJ2" s="132">
        <f>不育!$D$25</f>
        <v>0</v>
      </c>
      <c r="GM2" s="132">
        <f>不育!$C$32</f>
        <v>0</v>
      </c>
      <c r="GN2" s="132">
        <f>不育!$C$33</f>
        <v>0</v>
      </c>
      <c r="GO2" s="132">
        <f>不育!$C$34</f>
        <v>0</v>
      </c>
      <c r="GP2" s="132">
        <f>不育!AI3</f>
        <v>0</v>
      </c>
      <c r="GR2" s="132" t="str">
        <f>IF(不育!$D$28 = "", "", 不育!$D$28)</f>
        <v/>
      </c>
      <c r="GS2" s="132" t="str">
        <f>IF(不育!$D$29 = "", "", 不育!$D$29)</f>
        <v/>
      </c>
      <c r="GV2" s="132" t="str">
        <f>IF(妊娠歴!$B$6 = "", "", 妊娠歴!$B$6)</f>
        <v/>
      </c>
      <c r="GW2" s="132" t="str">
        <f>IF(妊娠歴!$B$7 = "", "", 妊娠歴!$B$7)</f>
        <v/>
      </c>
      <c r="GX2" s="132" t="str">
        <f>IF(妊娠歴!$B$8 = "", "", 妊娠歴!$B$8)</f>
        <v/>
      </c>
      <c r="GY2" s="132" t="str">
        <f>IF(妊娠歴!$B$9 = "", "", 妊娠歴!$B$9)</f>
        <v/>
      </c>
      <c r="GZ2" s="132" t="str">
        <f>IF(妊娠歴!$B$10 = "", "", 妊娠歴!$B$10)</f>
        <v/>
      </c>
      <c r="HA2" s="132" t="str">
        <f>IF(妊娠歴!$B$11 = "", "", 妊娠歴!$B$11)</f>
        <v/>
      </c>
      <c r="HB2" s="132" t="str">
        <f>IF(妊娠歴!$B$12 = "", "", 妊娠歴!$B$12)</f>
        <v/>
      </c>
      <c r="HC2" s="132" t="str">
        <f>IF(妊娠歴!$B$13 = "", "", 妊娠歴!$B$13)</f>
        <v/>
      </c>
      <c r="HD2" s="132" t="str">
        <f>IF(妊娠歴!$B$14 = "", "", 妊娠歴!$B$14)</f>
        <v/>
      </c>
      <c r="HE2" s="132" t="str">
        <f>IF(妊娠歴!$B$15 = "", "", 妊娠歴!$B$15)</f>
        <v/>
      </c>
      <c r="HG2" s="132" t="str">
        <f>IF(妊娠歴!$C$6 = "", "", 妊娠歴!$C$6)</f>
        <v/>
      </c>
      <c r="HH2" s="132" t="str">
        <f>IF(妊娠歴!$C$7 = "", "",妊娠歴!$C$7)</f>
        <v/>
      </c>
      <c r="HI2" s="132" t="str">
        <f>IF(妊娠歴!$C$8 = "", "",妊娠歴!$C$8)</f>
        <v/>
      </c>
      <c r="HJ2" s="132" t="str">
        <f>IF(妊娠歴!$C$9 = "", "", 妊娠歴!$C$9)</f>
        <v/>
      </c>
      <c r="HK2" s="132" t="str">
        <f>IF(妊娠歴!$C$10 = "", "", 妊娠歴!$C$10)</f>
        <v/>
      </c>
      <c r="HL2" s="132" t="str">
        <f>IF(妊娠歴!$C$11 = "", "", 妊娠歴!$C$11)</f>
        <v/>
      </c>
      <c r="HM2" s="132" t="str">
        <f>IF(妊娠歴!$C$12 = "", "", 妊娠歴!$C$12)</f>
        <v/>
      </c>
      <c r="HN2" s="132" t="str">
        <f>IF(妊娠歴!$C$13 = "", "", 妊娠歴!$C$13)</f>
        <v/>
      </c>
      <c r="HO2" s="132" t="str">
        <f>IF(妊娠歴!$C$14 = "", "",妊娠歴!$C$14)</f>
        <v/>
      </c>
      <c r="HP2" s="132" t="str">
        <f>IF(妊娠歴!$C$15 = "", "", 妊娠歴!$C$15)</f>
        <v/>
      </c>
      <c r="HR2" s="132" t="str">
        <f>IF(妊娠歴!$D$6 = "", "", 妊娠歴!$D$6)</f>
        <v/>
      </c>
      <c r="HS2" s="132" t="str">
        <f>IF(妊娠歴!$D$7 = "", "", 妊娠歴!$D$7)</f>
        <v/>
      </c>
      <c r="HT2" s="132" t="str">
        <f>IF(妊娠歴!$D$8 = "", "", 妊娠歴!$D$8)</f>
        <v/>
      </c>
      <c r="HU2" s="132" t="str">
        <f>IF(  妊娠歴!$D$9  = "", "", 妊娠歴!$D$9  )</f>
        <v/>
      </c>
      <c r="HV2" s="132" t="str">
        <f>IF( 妊娠歴!$D$10 = "", "", 妊娠歴!$D$10 )</f>
        <v/>
      </c>
      <c r="HW2" s="132" t="str">
        <f>IF( 妊娠歴!$D$11 = "", "", 妊娠歴!$D$11 )</f>
        <v/>
      </c>
      <c r="HX2" s="132" t="str">
        <f>IF( 妊娠歴!$D$12 = "", "", 妊娠歴!$D$12 )</f>
        <v/>
      </c>
      <c r="HY2" s="132" t="str">
        <f>IF( 妊娠歴!$D$13 = "", "", 妊娠歴!$D$13 )</f>
        <v/>
      </c>
      <c r="HZ2" s="132" t="str">
        <f>IF( 妊娠歴!$D$14 = "", "", 妊娠歴!$D$14 )</f>
        <v/>
      </c>
      <c r="IA2" s="132" t="str">
        <f>IF( 妊娠歴!$D$15 = "", "", 妊娠歴!$D$15 )</f>
        <v/>
      </c>
      <c r="IC2" s="132" t="str">
        <f>IF( 妊娠歴!$E$6 = "", "",妊娠歴!$E$6)</f>
        <v/>
      </c>
      <c r="ID2" s="132" t="str">
        <f>IF( 妊娠歴!$E$7 = "", "", 妊娠歴!$E$7 )</f>
        <v/>
      </c>
      <c r="IE2" s="132" t="str">
        <f>IF( 妊娠歴!$E$8= "", "", 妊娠歴!$E$8 )</f>
        <v/>
      </c>
      <c r="IF2" s="132" t="str">
        <f>IF(妊娠歴!$E$9 = "", "", 妊娠歴!$E$9 )</f>
        <v/>
      </c>
      <c r="IG2" s="132" t="str">
        <f>IF( 妊娠歴!$E$10 = "", "", 妊娠歴!$E$10 )</f>
        <v/>
      </c>
      <c r="IH2" s="132" t="str">
        <f>IF( 妊娠歴!$E$11 = "", "", 妊娠歴!$E$11 )</f>
        <v/>
      </c>
      <c r="II2" s="132" t="str">
        <f>IF( 妊娠歴!$E$12 = "", "", 妊娠歴!$E$12 )</f>
        <v/>
      </c>
      <c r="IJ2" s="132" t="str">
        <f>IF( 妊娠歴!$E$13 = "", "", 妊娠歴!$E$13 )</f>
        <v/>
      </c>
      <c r="IK2" s="132" t="str">
        <f>IF(妊娠歴!$E$14 = "", "", 妊娠歴!$E$14 )</f>
        <v/>
      </c>
      <c r="IL2" s="132" t="str">
        <f>IF( 妊娠歴!$E$15 = "", "", 妊娠歴!$E$15 )</f>
        <v/>
      </c>
      <c r="IN2" s="132" t="str">
        <f>IF( 妊娠歴!$F$6 = "", "", 妊娠歴!$F$6 )</f>
        <v/>
      </c>
      <c r="IO2" s="132" t="str">
        <f>IF( 妊娠歴!$F$7 = "", "", 妊娠歴!$F$7 )</f>
        <v/>
      </c>
      <c r="IP2" s="132" t="str">
        <f>IF( 妊娠歴!$F$8 = "", "", 妊娠歴!$F$8 )</f>
        <v/>
      </c>
      <c r="IQ2" s="132" t="str">
        <f>IF( 妊娠歴!$F$9 = "", "", 妊娠歴!$F$9 )</f>
        <v/>
      </c>
      <c r="IR2" s="132" t="str">
        <f>IF( 妊娠歴!$F$10 = "", "", 妊娠歴!$F$10 )</f>
        <v/>
      </c>
      <c r="IS2" s="132" t="str">
        <f>IF( 妊娠歴!$F$11 = "", "", 妊娠歴!$F$11 )</f>
        <v/>
      </c>
      <c r="IT2" s="132" t="str">
        <f>IF( 妊娠歴!$F$12 = "", "", 妊娠歴!$F$12 )</f>
        <v/>
      </c>
      <c r="IU2" s="132" t="str">
        <f>IF( 妊娠歴!$F$13 = "", "", 妊娠歴!$F$13 )</f>
        <v/>
      </c>
      <c r="IV2" s="132" t="str">
        <f>IF( 妊娠歴!$F$14 = "", "", 妊娠歴!$F$14 )</f>
        <v/>
      </c>
      <c r="IW2" s="132" t="str">
        <f>IF( 妊娠歴!$F$15 = "", "", 妊娠歴!$F$15 )</f>
        <v/>
      </c>
      <c r="IY2" s="132" t="str">
        <f>IF( 妊娠歴!$G$6 = "", "",妊娠歴!$G$6 )</f>
        <v/>
      </c>
      <c r="IZ2" s="132" t="str">
        <f>IF( 妊娠歴!$G$7 = "", "", 妊娠歴!$G$7 )</f>
        <v/>
      </c>
      <c r="JA2" s="132" t="str">
        <f>IF( 妊娠歴!$G$8 = "", "", 妊娠歴!$G$8 )</f>
        <v/>
      </c>
      <c r="JB2" s="132" t="str">
        <f>IF( 妊娠歴!$G$9 = "", "",妊娠歴!$G$9 )</f>
        <v/>
      </c>
      <c r="JC2" s="132" t="str">
        <f>IF( 妊娠歴!$G$10 = "", "", 妊娠歴!$G$10 )</f>
        <v/>
      </c>
      <c r="JD2" s="132" t="str">
        <f>IF( 妊娠歴!$G$11 = "", "", 妊娠歴!$G$11 )</f>
        <v/>
      </c>
      <c r="JE2" s="132" t="str">
        <f>IF( 妊娠歴!$G$12 = "", "", 妊娠歴!$G$12 )</f>
        <v/>
      </c>
      <c r="JF2" s="132" t="str">
        <f>IF( 妊娠歴!$G$13 = "", "", 妊娠歴!$G$13 )</f>
        <v/>
      </c>
      <c r="JG2" s="132" t="str">
        <f>IF( 妊娠歴!$G$14 = "", "", 妊娠歴!$G$14 )</f>
        <v/>
      </c>
      <c r="JH2" s="132" t="str">
        <f>IF( 妊娠歴!$G$15 = "", "", 妊娠歴!$G$15 )</f>
        <v/>
      </c>
      <c r="JJ2" s="132" t="str">
        <f>IF( 妊娠歴!$H$6 = "", "", 妊娠歴!$H$6 )</f>
        <v/>
      </c>
      <c r="JK2" s="132" t="str">
        <f>IF( 妊娠歴!$H$7 = "", "", 妊娠歴!$H$7 )</f>
        <v/>
      </c>
      <c r="JL2" s="132" t="str">
        <f>IF( 妊娠歴!$H$8 = "", "", 妊娠歴!$H$8 )</f>
        <v/>
      </c>
      <c r="JM2" s="132" t="str">
        <f>IF( 妊娠歴!$H$9 = "", "",妊娠歴!$H$9 )</f>
        <v/>
      </c>
      <c r="JN2" s="132" t="str">
        <f>IF( 妊娠歴!$H$10 = "", "", 妊娠歴!$H$10 )</f>
        <v/>
      </c>
      <c r="JO2" s="132" t="str">
        <f>IF( 妊娠歴!$H$11 = "", "",妊娠歴!$H$11 )</f>
        <v/>
      </c>
      <c r="JP2" s="132" t="str">
        <f>IF(妊娠歴!$H$12= "", "", 妊娠歴!$H$12)</f>
        <v/>
      </c>
      <c r="JQ2" s="132" t="str">
        <f>IF( 妊娠歴!$H$13 = "", "", 妊娠歴!$H$13 )</f>
        <v/>
      </c>
      <c r="JR2" s="132" t="str">
        <f>IF( 妊娠歴!$H$14 = "", "",妊娠歴!$H$14 )</f>
        <v/>
      </c>
      <c r="JS2" s="132" t="str">
        <f>IF( 妊娠歴!$H$15 = "", "", 妊娠歴!$H$15 )</f>
        <v/>
      </c>
      <c r="JU2" s="132" t="str">
        <f>IF( 妊娠歴!$I$6 = "", "",妊娠歴!$I$6 )</f>
        <v/>
      </c>
      <c r="JV2" s="132" t="str">
        <f>IF( 妊娠歴!$I$7 = "", "", 妊娠歴!$I$7 )</f>
        <v/>
      </c>
      <c r="JW2" s="132" t="str">
        <f>IF( 妊娠歴!$I$8 = "", "",妊娠歴!$I$8 )</f>
        <v/>
      </c>
      <c r="JX2" s="132" t="str">
        <f>IF( 妊娠歴!$I$9 = "", "", 妊娠歴!$I$9 )</f>
        <v/>
      </c>
      <c r="JY2" s="132" t="str">
        <f>IF(妊娠歴!$I$10 = "", "", 妊娠歴!$I$10 )</f>
        <v/>
      </c>
      <c r="JZ2" s="132" t="str">
        <f>IF( 妊娠歴!$I$11 = "", "", 妊娠歴!$I$11 )</f>
        <v/>
      </c>
      <c r="KA2" s="132" t="str">
        <f>IF( 妊娠歴!$I$12 = "", "", 妊娠歴!$I$12 )</f>
        <v/>
      </c>
      <c r="KB2" s="132" t="str">
        <f>IF( 妊娠歴!$I$13 = "", "", 妊娠歴!$I$13 )</f>
        <v/>
      </c>
      <c r="KC2" s="132" t="str">
        <f>IF( 妊娠歴!$I$14 = "", "", 妊娠歴!$I$14 )</f>
        <v/>
      </c>
      <c r="KD2" s="132" t="str">
        <f>IF( 妊娠歴!$I$15= "", "", 妊娠歴!$I$15 )</f>
        <v/>
      </c>
      <c r="KE2" s="132" t="str">
        <f>IF(基本情報!$C$10 = "", "", 基本情報!$C$10)</f>
        <v/>
      </c>
      <c r="KF2" s="132" t="str">
        <f>IF(基本情報!$E$10 = "", "", 基本情報!$E$10)</f>
        <v/>
      </c>
      <c r="KG2" s="132" t="str">
        <f>IF(基本情報!$C$13 = "", "", 基本情報!$C$13)</f>
        <v/>
      </c>
      <c r="KH2" s="132" t="str">
        <f>IF(基本情報!$D$13 = "", "", 基本情報!$D$13)</f>
        <v/>
      </c>
      <c r="KI2" s="132" t="str">
        <f>IF(基本情報!$E$13 = "", "", 基本情報!$E$13)</f>
        <v/>
      </c>
      <c r="KJ2" s="132" t="str">
        <f>IF(基本情報!$C$11 = "", "", 基本情報!$C$11)</f>
        <v/>
      </c>
      <c r="KK2" s="132" t="str">
        <f>IF(基本情報!$E$11 = "", "", 基本情報!$E$11)</f>
        <v/>
      </c>
      <c r="KL2" s="132" t="str">
        <f>IF(基本情報!$F$14 = "", "", 基本情報!$F$14)</f>
        <v/>
      </c>
      <c r="KM2" s="132" t="str">
        <f>IF(基本情報!$E$26 = "", "", 基本情報!$E$26)</f>
        <v/>
      </c>
      <c r="KN2" s="132" t="str">
        <f>IF(治療歴!$D$34 = "", "", 治療歴!$D$34)</f>
        <v/>
      </c>
      <c r="KO2" s="132" t="str">
        <f>IF(治療歴!$C$34 = "", "", 治療歴!$C$34)</f>
        <v/>
      </c>
      <c r="KQ2" s="132" t="str">
        <f>IF(治療歴!$C$15 = "", "", 治療歴!$C$15)</f>
        <v/>
      </c>
      <c r="KR2" s="132" t="str">
        <f>IF(治療歴!$D$15 = "", "", 治療歴!$D$15)</f>
        <v/>
      </c>
      <c r="KS2" s="132" t="str">
        <f>IF(治療歴!$C$14 = "", "", 治療歴!$C$14)</f>
        <v/>
      </c>
      <c r="KT2" s="132" t="str">
        <f>IF(治療歴!$D$14 = "", "", 治療歴!$D$14)</f>
        <v/>
      </c>
    </row>
  </sheetData>
  <sheetProtection algorithmName="SHA-512" hashValue="mz3g1ST6wHVIdWwn8wN734U0xmDYD8yDWeIwg+rgowuwmZqEQhw4bc5QIljcND81CXF1YQeWhVg/x46SVyeaWw==" saltValue="fckPm9LvEPtyjI6SE0cT7w==" spinCount="100000" sheet="1" objects="1" scenarios="1"/>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297"/>
  <sheetViews>
    <sheetView topLeftCell="A277" workbookViewId="0">
      <selection activeCell="E326" sqref="E326"/>
    </sheetView>
  </sheetViews>
  <sheetFormatPr defaultColWidth="9" defaultRowHeight="14.25" x14ac:dyDescent="0.15"/>
  <cols>
    <col min="1" max="1" width="26.5" style="150" customWidth="1"/>
    <col min="2" max="2" width="22.875" style="150" customWidth="1"/>
    <col min="3" max="16384" width="9" style="150"/>
  </cols>
  <sheetData>
    <row r="1" spans="1:2" x14ac:dyDescent="0.15">
      <c r="A1" s="150" t="s">
        <v>533</v>
      </c>
      <c r="B1" s="150" t="str">
        <f>IF(基本情報!$G$7 = "", "", 基本情報!$G$7)</f>
        <v>よく確認して入力！</v>
      </c>
    </row>
    <row r="2" spans="1:2" x14ac:dyDescent="0.15">
      <c r="A2" s="150" t="s">
        <v>511</v>
      </c>
      <c r="B2" s="150" t="str">
        <f>IF(基本情報!$C$21 ="", "", 基本情報!$C$21)</f>
        <v/>
      </c>
    </row>
    <row r="3" spans="1:2" x14ac:dyDescent="0.15">
      <c r="A3" s="150" t="s">
        <v>510</v>
      </c>
      <c r="B3" s="150" t="str">
        <f>IF(基本情報!$C$22 = "", "", 基本情報!$C$22)</f>
        <v/>
      </c>
    </row>
    <row r="4" spans="1:2" x14ac:dyDescent="0.15">
      <c r="A4" s="150" t="s">
        <v>509</v>
      </c>
      <c r="B4" s="150" t="str">
        <f>IF(基本情報!$C$24= "", "", 基本情報!$C$24)</f>
        <v/>
      </c>
    </row>
    <row r="5" spans="1:2" x14ac:dyDescent="0.15">
      <c r="A5" s="150" t="s">
        <v>512</v>
      </c>
      <c r="B5" s="150" t="str">
        <f>IF(基本情報!$C$26 = "", "", 基本情報!$C$26)</f>
        <v/>
      </c>
    </row>
    <row r="6" spans="1:2" x14ac:dyDescent="0.15">
      <c r="A6" s="150" t="s">
        <v>513</v>
      </c>
      <c r="B6" s="150" t="str">
        <f>IF(基本情報!$C$27 = "", "", 基本情報!$C$27)</f>
        <v/>
      </c>
    </row>
    <row r="7" spans="1:2" x14ac:dyDescent="0.15">
      <c r="A7" s="150" t="s">
        <v>275</v>
      </c>
      <c r="B7" s="150" t="str">
        <f>IF(基本情報!$C$28 = "", "",基本情報!$C$28)</f>
        <v/>
      </c>
    </row>
    <row r="8" spans="1:2" x14ac:dyDescent="0.15">
      <c r="A8" s="150" t="s">
        <v>351</v>
      </c>
      <c r="B8" s="150" t="str">
        <f>IF(基本情報!$C$32 = "", "", 基本情報!$C$32)</f>
        <v/>
      </c>
    </row>
    <row r="10" spans="1:2" x14ac:dyDescent="0.15">
      <c r="A10" s="150" t="s">
        <v>472</v>
      </c>
      <c r="B10" s="150" t="str">
        <f>IF(問診票①!$E$3 = "", "", 問診票①!$E$3)</f>
        <v/>
      </c>
    </row>
    <row r="11" spans="1:2" x14ac:dyDescent="0.15">
      <c r="A11" s="150" t="s">
        <v>473</v>
      </c>
      <c r="B11" s="150" t="str">
        <f>IF(問診票①!$E$4 = "", "", 問診票①!$E$4)</f>
        <v/>
      </c>
    </row>
    <row r="12" spans="1:2" x14ac:dyDescent="0.15">
      <c r="A12" s="150" t="s">
        <v>474</v>
      </c>
      <c r="B12" s="150" t="str">
        <f>IF(問診票①!$E$5 = "", "", 問診票①!$E$5)</f>
        <v/>
      </c>
    </row>
    <row r="13" spans="1:2" x14ac:dyDescent="0.15">
      <c r="A13" s="150" t="s">
        <v>475</v>
      </c>
      <c r="B13" s="150" t="str">
        <f>IF(問診票①!$E$6 = "", "", 問診票①!$E$6)</f>
        <v/>
      </c>
    </row>
    <row r="15" spans="1:2" x14ac:dyDescent="0.15">
      <c r="A15" s="150" t="s">
        <v>535</v>
      </c>
      <c r="B15" s="150" t="str">
        <f>IF(問診票①!$E$8 = "", "",問診票①!$E$8)</f>
        <v/>
      </c>
    </row>
    <row r="16" spans="1:2" x14ac:dyDescent="0.15">
      <c r="A16" s="150" t="s">
        <v>476</v>
      </c>
      <c r="B16" s="150" t="str">
        <f>IF(問診票①!E9 = "", "", 問診票①!E9)</f>
        <v/>
      </c>
    </row>
    <row r="19" spans="1:2" x14ac:dyDescent="0.15">
      <c r="A19" s="150" t="s">
        <v>276</v>
      </c>
      <c r="B19" s="150" t="str">
        <f>IF(問診票①!$D$11 = "", "", 問診票①!$D$11)</f>
        <v/>
      </c>
    </row>
    <row r="20" spans="1:2" x14ac:dyDescent="0.15">
      <c r="A20" s="150" t="s">
        <v>277</v>
      </c>
      <c r="B20" s="151" t="str">
        <f>IF(問診票①!$E$12 = "", "", 問診票①!$E$12)</f>
        <v/>
      </c>
    </row>
    <row r="21" spans="1:2" x14ac:dyDescent="0.15">
      <c r="A21" s="150" t="s">
        <v>278</v>
      </c>
      <c r="B21" s="151" t="str">
        <f>IF(問診票①!$G$12 = "", "", 問診票①!$G$12)</f>
        <v/>
      </c>
    </row>
    <row r="23" spans="1:2" x14ac:dyDescent="0.15">
      <c r="A23" s="150" t="s">
        <v>279</v>
      </c>
      <c r="B23" s="150" t="str">
        <f>IF(問診票①!$D$13 = "", "",問診票①!$D$13)</f>
        <v/>
      </c>
    </row>
    <row r="24" spans="1:2" x14ac:dyDescent="0.15">
      <c r="A24" s="150" t="s">
        <v>280</v>
      </c>
      <c r="B24" s="151" t="str">
        <f>IF(問診票①!$E$14 = "", "", 問診票①!$E$14)</f>
        <v/>
      </c>
    </row>
    <row r="25" spans="1:2" x14ac:dyDescent="0.15">
      <c r="A25" s="150" t="s">
        <v>281</v>
      </c>
      <c r="B25" s="151" t="str">
        <f>IF(問診票①!$G$14 = "", "", 問診票①!$G$14)</f>
        <v/>
      </c>
    </row>
    <row r="27" spans="1:2" x14ac:dyDescent="0.15">
      <c r="A27" s="150" t="s">
        <v>282</v>
      </c>
      <c r="B27" s="150" t="str">
        <f>IF(問診票①!$D$15 = "", "", 問診票①!$D$15)</f>
        <v/>
      </c>
    </row>
    <row r="28" spans="1:2" x14ac:dyDescent="0.15">
      <c r="A28" s="150" t="s">
        <v>283</v>
      </c>
      <c r="B28" s="150" t="str">
        <f>IF(問診票①!$G$15 = "", "", 問診票①!$G$15)</f>
        <v/>
      </c>
    </row>
    <row r="30" spans="1:2" x14ac:dyDescent="0.15">
      <c r="A30" s="150" t="s">
        <v>284</v>
      </c>
      <c r="B30" s="150" t="str">
        <f>IF(問診票①!$D$16 = "", "", 問診票①!$D$16)</f>
        <v/>
      </c>
    </row>
    <row r="31" spans="1:2" x14ac:dyDescent="0.15">
      <c r="A31" s="150" t="s">
        <v>285</v>
      </c>
    </row>
    <row r="33" spans="1:2" x14ac:dyDescent="0.15">
      <c r="A33" s="150" t="s">
        <v>534</v>
      </c>
      <c r="B33" s="152" t="str">
        <f>IF(問診票①!$D$18 = "", "", 問診票①!$D$18)</f>
        <v/>
      </c>
    </row>
    <row r="34" spans="1:2" x14ac:dyDescent="0.15">
      <c r="A34" s="150" t="s">
        <v>353</v>
      </c>
      <c r="B34" s="152" t="str">
        <f>IF(問診票①!$D$19 = "", "", 問診票①!$D$19)</f>
        <v/>
      </c>
    </row>
    <row r="35" spans="1:2" x14ac:dyDescent="0.15">
      <c r="A35" s="150" t="s">
        <v>286</v>
      </c>
      <c r="B35" s="150" t="str">
        <f>IF(問診票①!$E$20 = "", "", 問診票①!$E$20)</f>
        <v/>
      </c>
    </row>
    <row r="36" spans="1:2" x14ac:dyDescent="0.15">
      <c r="A36" s="150" t="s">
        <v>477</v>
      </c>
      <c r="B36" s="151" t="str">
        <f>IF(問診票①!$F$21 = "", "", 問診票①!$F$21)</f>
        <v/>
      </c>
    </row>
    <row r="37" spans="1:2" x14ac:dyDescent="0.15">
      <c r="A37" s="150" t="s">
        <v>478</v>
      </c>
      <c r="B37" s="151" t="str">
        <f>IF(問診票①!$F$22 = "", "", 問診票①!$F$22)</f>
        <v/>
      </c>
    </row>
    <row r="38" spans="1:2" x14ac:dyDescent="0.15">
      <c r="A38" s="150" t="s">
        <v>287</v>
      </c>
      <c r="B38" s="150" t="str">
        <f>IF(問診票①!$D$23 = "", "",問診票①!$D$23)</f>
        <v/>
      </c>
    </row>
    <row r="39" spans="1:2" x14ac:dyDescent="0.15">
      <c r="A39" s="150" t="s">
        <v>288</v>
      </c>
      <c r="B39" s="150" t="str">
        <f>IF(問診票①!$D$24 = "", "", 問診票①!$D$24)</f>
        <v/>
      </c>
    </row>
    <row r="40" spans="1:2" x14ac:dyDescent="0.15">
      <c r="A40" s="150" t="s">
        <v>479</v>
      </c>
      <c r="B40" s="151" t="str">
        <f>IF(問診票①!$D$25 = "", "",問診票①!$D$25)</f>
        <v/>
      </c>
    </row>
    <row r="42" spans="1:2" x14ac:dyDescent="0.15">
      <c r="A42" s="150" t="s">
        <v>289</v>
      </c>
      <c r="B42" s="150" t="str">
        <f>IF(問診票①!$E$27 = "", "", 問診票①!$E$27)</f>
        <v/>
      </c>
    </row>
    <row r="43" spans="1:2" x14ac:dyDescent="0.15">
      <c r="A43" s="150" t="s">
        <v>290</v>
      </c>
      <c r="B43" s="150" t="str">
        <f>IF(問診票①!$G$27 = "", "", 問診票①!$G$27)</f>
        <v/>
      </c>
    </row>
    <row r="44" spans="1:2" x14ac:dyDescent="0.15">
      <c r="A44" s="150" t="s">
        <v>291</v>
      </c>
      <c r="B44" s="150" t="str">
        <f>IF(問診票①!$E$28 = "", "", 問診票①!$E$28)</f>
        <v/>
      </c>
    </row>
    <row r="45" spans="1:2" x14ac:dyDescent="0.15">
      <c r="A45" s="150" t="s">
        <v>292</v>
      </c>
      <c r="B45" s="150" t="str">
        <f>IF(問診票①!$G$28 = "", "", 問診票①!$G$28)</f>
        <v/>
      </c>
    </row>
    <row r="46" spans="1:2" x14ac:dyDescent="0.15">
      <c r="A46" s="150" t="s">
        <v>293</v>
      </c>
      <c r="B46" s="150" t="str">
        <f>IF(問診票①!$E$29 = "", "", 問診票①!$E$29)</f>
        <v/>
      </c>
    </row>
    <row r="47" spans="1:2" x14ac:dyDescent="0.15">
      <c r="A47" s="150" t="s">
        <v>294</v>
      </c>
      <c r="B47" s="150" t="str">
        <f>IF(問診票①!$E$30 = "", "", 問診票①!$E$30)</f>
        <v/>
      </c>
    </row>
    <row r="48" spans="1:2" x14ac:dyDescent="0.15">
      <c r="A48" s="150" t="s">
        <v>295</v>
      </c>
      <c r="B48" s="150" t="str">
        <f>IF(問診票①!$E$31 = "", "", 問診票①!$E$31)</f>
        <v/>
      </c>
    </row>
    <row r="49" spans="1:2" x14ac:dyDescent="0.15">
      <c r="A49" s="150" t="s">
        <v>296</v>
      </c>
      <c r="B49" s="150" t="str">
        <f>IF(問診票①!$E$32 = "", "",問診票①!$E$32)</f>
        <v/>
      </c>
    </row>
    <row r="50" spans="1:2" x14ac:dyDescent="0.15">
      <c r="A50" s="150" t="s">
        <v>297</v>
      </c>
      <c r="B50" s="150" t="str">
        <f>IF(問診票①!$E$33 = "", "", 問診票①!$E$33)</f>
        <v/>
      </c>
    </row>
    <row r="51" spans="1:2" x14ac:dyDescent="0.15">
      <c r="A51" s="150" t="s">
        <v>298</v>
      </c>
      <c r="B51" s="150" t="str">
        <f>IF(問診票①!$E$34 = "", "", 問診票①!$E$34)</f>
        <v/>
      </c>
    </row>
    <row r="53" spans="1:2" x14ac:dyDescent="0.15">
      <c r="A53" s="150" t="s">
        <v>299</v>
      </c>
      <c r="B53" s="150" t="str">
        <f>IF(問診表②!$E$3 = "", "", 問診表②!$E$3)</f>
        <v/>
      </c>
    </row>
    <row r="54" spans="1:2" x14ac:dyDescent="0.15">
      <c r="A54" s="150" t="s">
        <v>480</v>
      </c>
      <c r="B54" s="150" t="str">
        <f>IF(問診表②!$C$6 = "", "", 問診表②!$C$6)</f>
        <v/>
      </c>
    </row>
    <row r="55" spans="1:2" x14ac:dyDescent="0.15">
      <c r="A55" s="150" t="s">
        <v>481</v>
      </c>
      <c r="B55" s="150" t="str">
        <f>IF(問診表②!$C$7 = "", "", 問診表②!$C$7)</f>
        <v/>
      </c>
    </row>
    <row r="56" spans="1:2" x14ac:dyDescent="0.15">
      <c r="A56" s="150" t="s">
        <v>482</v>
      </c>
      <c r="B56" s="150" t="str">
        <f>IF(問診表②!$C$8 = "", "", 問診表②!$C$8)</f>
        <v/>
      </c>
    </row>
    <row r="57" spans="1:2" x14ac:dyDescent="0.15">
      <c r="A57" s="150" t="s">
        <v>483</v>
      </c>
      <c r="B57" s="150" t="str">
        <f>IF(問診表②!$C$9 = "", "", 問診表②!$C$9)</f>
        <v/>
      </c>
    </row>
    <row r="58" spans="1:2" x14ac:dyDescent="0.15">
      <c r="A58" s="150" t="s">
        <v>484</v>
      </c>
      <c r="B58" s="150" t="str">
        <f>IF(問診表②!$D$6 = "", "", 問診表②!$D$6)</f>
        <v/>
      </c>
    </row>
    <row r="59" spans="1:2" x14ac:dyDescent="0.15">
      <c r="A59" s="150" t="s">
        <v>485</v>
      </c>
      <c r="B59" s="150" t="str">
        <f>IF(問診表②!$D$7 = "", "", 問診表②!$D$7)</f>
        <v/>
      </c>
    </row>
    <row r="60" spans="1:2" x14ac:dyDescent="0.15">
      <c r="A60" s="150" t="s">
        <v>486</v>
      </c>
      <c r="B60" s="150" t="str">
        <f>IF(問診表②!$D$8 = "", "", 問診表②!$D$8)</f>
        <v/>
      </c>
    </row>
    <row r="61" spans="1:2" x14ac:dyDescent="0.15">
      <c r="A61" s="150" t="s">
        <v>487</v>
      </c>
      <c r="B61" s="150" t="str">
        <f>IF(問診表②!$D$9 = "", "", 問診表②!$D$9)</f>
        <v/>
      </c>
    </row>
    <row r="63" spans="1:2" x14ac:dyDescent="0.15">
      <c r="A63" s="150" t="s">
        <v>300</v>
      </c>
      <c r="B63" s="150" t="str">
        <f>IF(問診表②!$E$11 = "", "", 問診表②!$E$11)</f>
        <v/>
      </c>
    </row>
    <row r="64" spans="1:2" x14ac:dyDescent="0.15">
      <c r="A64" s="150" t="s">
        <v>488</v>
      </c>
      <c r="B64" s="150" t="str">
        <f>IF(問診表②!$C$14 = "", "", 問診表②!$C$14)</f>
        <v/>
      </c>
    </row>
    <row r="65" spans="1:2" x14ac:dyDescent="0.15">
      <c r="A65" s="150" t="s">
        <v>489</v>
      </c>
      <c r="B65" s="150" t="str">
        <f>IF(問診表②!$C$15 = "", "", 問診表②!$C$15)</f>
        <v/>
      </c>
    </row>
    <row r="66" spans="1:2" x14ac:dyDescent="0.15">
      <c r="A66" s="150" t="s">
        <v>490</v>
      </c>
      <c r="B66" s="150" t="str">
        <f>IF(問診表②!$C$16 = "", "", 問診表②!$C$16)</f>
        <v/>
      </c>
    </row>
    <row r="67" spans="1:2" x14ac:dyDescent="0.15">
      <c r="A67" s="150" t="s">
        <v>491</v>
      </c>
      <c r="B67" s="150" t="str">
        <f>IF(問診表②!$C$17 = "", "", 問診表②!$C$17)</f>
        <v/>
      </c>
    </row>
    <row r="68" spans="1:2" x14ac:dyDescent="0.15">
      <c r="A68" s="150" t="s">
        <v>492</v>
      </c>
    </row>
    <row r="69" spans="1:2" x14ac:dyDescent="0.15">
      <c r="A69" s="150" t="s">
        <v>493</v>
      </c>
      <c r="B69" s="150" t="str">
        <f>IF(問診表②!$D$14 = "", "", 問診表②!$D$14)</f>
        <v/>
      </c>
    </row>
    <row r="70" spans="1:2" x14ac:dyDescent="0.15">
      <c r="A70" s="150" t="s">
        <v>494</v>
      </c>
      <c r="B70" s="150" t="str">
        <f>IF(問診表②!$D$15 = "", "", 問診表②!$D$15)</f>
        <v/>
      </c>
    </row>
    <row r="71" spans="1:2" x14ac:dyDescent="0.15">
      <c r="A71" s="150" t="s">
        <v>495</v>
      </c>
      <c r="B71" s="150" t="str">
        <f>IF(問診表②!$D$16 = "", "", 問診表②!$D$16)</f>
        <v/>
      </c>
    </row>
    <row r="72" spans="1:2" x14ac:dyDescent="0.15">
      <c r="A72" s="150" t="s">
        <v>496</v>
      </c>
      <c r="B72" s="150" t="str">
        <f>IF(問診表②!$D$17 = "", "", 問診表②!$D$17)</f>
        <v/>
      </c>
    </row>
    <row r="73" spans="1:2" x14ac:dyDescent="0.15">
      <c r="A73" s="150" t="s">
        <v>497</v>
      </c>
    </row>
    <row r="75" spans="1:2" x14ac:dyDescent="0.15">
      <c r="A75" s="150" t="s">
        <v>301</v>
      </c>
      <c r="B75" s="150" t="str">
        <f>IF(問診表②!$E$19 = "", "", 問診表②!$E$19)</f>
        <v/>
      </c>
    </row>
    <row r="76" spans="1:2" x14ac:dyDescent="0.15">
      <c r="A76" s="150" t="s">
        <v>499</v>
      </c>
      <c r="B76" s="150" t="str">
        <f>IF(問診表②!$C$23 = "", "", 問診表②!$C$23)</f>
        <v/>
      </c>
    </row>
    <row r="77" spans="1:2" x14ac:dyDescent="0.15">
      <c r="A77" s="150" t="s">
        <v>498</v>
      </c>
      <c r="B77" s="150" t="str">
        <f>IF(問診表②!$C$24 = "", "", 問診表②!$C$24)</f>
        <v/>
      </c>
    </row>
    <row r="78" spans="1:2" x14ac:dyDescent="0.15">
      <c r="A78" s="150" t="s">
        <v>500</v>
      </c>
      <c r="B78" s="150" t="str">
        <f>IF(問診表②!$C$25 = "", "", 問診表②!$C$25)</f>
        <v/>
      </c>
    </row>
    <row r="79" spans="1:2" x14ac:dyDescent="0.15">
      <c r="A79" s="150" t="s">
        <v>501</v>
      </c>
      <c r="B79" s="150" t="str">
        <f>IF(問診表②!$D$23 = "", "", 問診表②!$D$23)</f>
        <v/>
      </c>
    </row>
    <row r="80" spans="1:2" x14ac:dyDescent="0.15">
      <c r="A80" s="150" t="s">
        <v>502</v>
      </c>
      <c r="B80" s="150" t="str">
        <f>IF(問診表②!$D$24 = "", "", 問診表②!$D$24)</f>
        <v/>
      </c>
    </row>
    <row r="81" spans="1:2" x14ac:dyDescent="0.15">
      <c r="A81" s="150" t="s">
        <v>503</v>
      </c>
      <c r="B81" s="150" t="str">
        <f>IF(問診表②!$D$25 = "", "", 問診表②!$D$25)</f>
        <v/>
      </c>
    </row>
    <row r="83" spans="1:2" x14ac:dyDescent="0.15">
      <c r="A83" s="150" t="s">
        <v>302</v>
      </c>
      <c r="B83" s="150" t="str">
        <f>問診表②!C29</f>
        <v>ビタミンD(㎍ではなくIUで記載)</v>
      </c>
    </row>
    <row r="84" spans="1:2" x14ac:dyDescent="0.15">
      <c r="B84" s="150" t="str">
        <f>問診表②!C30</f>
        <v>DHEA</v>
      </c>
    </row>
    <row r="85" spans="1:2" x14ac:dyDescent="0.15">
      <c r="B85" s="150" t="str">
        <f>問診表②!C31</f>
        <v>葉酸</v>
      </c>
    </row>
    <row r="86" spans="1:2" x14ac:dyDescent="0.15">
      <c r="B86" s="150" t="str">
        <f>問診表②!C32</f>
        <v>イノシトール</v>
      </c>
    </row>
    <row r="87" spans="1:2" x14ac:dyDescent="0.15">
      <c r="B87" s="150" t="str">
        <f>問診表②!C33</f>
        <v>亜鉛</v>
      </c>
    </row>
    <row r="88" spans="1:2" x14ac:dyDescent="0.15">
      <c r="A88" s="150" t="s">
        <v>508</v>
      </c>
      <c r="B88" s="150" t="str">
        <f>IF(問診表②!$D$29 = "", "", "ﾋﾞﾀﾐﾝD" &amp; 問診表②!$D$29 &amp; "IU")</f>
        <v/>
      </c>
    </row>
    <row r="89" spans="1:2" x14ac:dyDescent="0.15">
      <c r="A89" s="150" t="s">
        <v>504</v>
      </c>
      <c r="B89" s="150" t="str">
        <f>IF(問診表②!$D$30 = "", "", "DHEA " &amp; 問診表②!$D$30 &amp; "mg")</f>
        <v/>
      </c>
    </row>
    <row r="90" spans="1:2" x14ac:dyDescent="0.15">
      <c r="A90" s="150" t="s">
        <v>505</v>
      </c>
      <c r="B90" s="150" t="str">
        <f>IF(問診表②!$D$31 = "", "", 問診表②!$D$31)</f>
        <v/>
      </c>
    </row>
    <row r="91" spans="1:2" x14ac:dyDescent="0.15">
      <c r="A91" s="150" t="s">
        <v>506</v>
      </c>
      <c r="B91" s="150" t="str">
        <f>IF(問診表②!$D$32 = "", "", 問診表②!$D$32)</f>
        <v/>
      </c>
    </row>
    <row r="92" spans="1:2" x14ac:dyDescent="0.15">
      <c r="A92" s="150" t="s">
        <v>507</v>
      </c>
      <c r="B92" s="150" t="str">
        <f>IF(問診表②!$D$33 = "", "", 問診表②!$D$33)</f>
        <v/>
      </c>
    </row>
    <row r="94" spans="1:2" x14ac:dyDescent="0.15">
      <c r="A94" s="150" t="s">
        <v>303</v>
      </c>
      <c r="B94" s="150" t="str">
        <f>IF(問診表②!$D$37 = "", "", 問診表②!$D$37)</f>
        <v/>
      </c>
    </row>
    <row r="95" spans="1:2" x14ac:dyDescent="0.15">
      <c r="A95" s="150" t="s">
        <v>304</v>
      </c>
      <c r="B95" s="150" t="str">
        <f>IF(問診表②!$D$38 = "", "", 問診表②!$D$38)</f>
        <v/>
      </c>
    </row>
    <row r="96" spans="1:2" x14ac:dyDescent="0.15">
      <c r="A96" s="150" t="s">
        <v>305</v>
      </c>
      <c r="B96" s="150" t="str">
        <f>IF(問診表②!$D$39 = "", "", 問診表②!$D$39)</f>
        <v/>
      </c>
    </row>
    <row r="97" spans="1:2" x14ac:dyDescent="0.15">
      <c r="A97" s="150" t="s">
        <v>306</v>
      </c>
      <c r="B97" s="150" t="str">
        <f>IF(問診表②!$D$40 = "", "", 問診表②!$D$40)</f>
        <v/>
      </c>
    </row>
    <row r="98" spans="1:2" x14ac:dyDescent="0.15">
      <c r="A98" s="150" t="s">
        <v>307</v>
      </c>
      <c r="B98" s="150" t="str">
        <f>IF(問診表②!$D$41 = "", "", 問診表②!$D$41)</f>
        <v/>
      </c>
    </row>
    <row r="99" spans="1:2" x14ac:dyDescent="0.15">
      <c r="A99" s="150" t="s">
        <v>308</v>
      </c>
      <c r="B99" s="150" t="str">
        <f>IF(問診表②!$F$37 = "", "", 問診表②!$F$37)</f>
        <v/>
      </c>
    </row>
    <row r="100" spans="1:2" x14ac:dyDescent="0.15">
      <c r="A100" s="150" t="s">
        <v>309</v>
      </c>
      <c r="B100" s="150" t="str">
        <f>IF(問診表②!$F$38 = "", "", 問診表②!$F$38)</f>
        <v/>
      </c>
    </row>
    <row r="101" spans="1:2" x14ac:dyDescent="0.15">
      <c r="A101" s="150" t="s">
        <v>310</v>
      </c>
      <c r="B101" s="150" t="str">
        <f>IF(問診表②!$F$39 = "", "", 問診表②!$F$39)</f>
        <v/>
      </c>
    </row>
    <row r="102" spans="1:2" x14ac:dyDescent="0.15">
      <c r="A102" s="150" t="s">
        <v>311</v>
      </c>
      <c r="B102" s="150" t="str">
        <f>IF(問診表②!$F$40 = "", "", 問診表②!$F$40)</f>
        <v/>
      </c>
    </row>
    <row r="104" spans="1:2" x14ac:dyDescent="0.15">
      <c r="A104" s="150" t="s">
        <v>312</v>
      </c>
      <c r="B104" s="150">
        <f>治療歴!$C$4</f>
        <v>0</v>
      </c>
    </row>
    <row r="105" spans="1:2" x14ac:dyDescent="0.15">
      <c r="A105" s="150" t="s">
        <v>313</v>
      </c>
      <c r="B105" s="150">
        <f>治療歴!$D$4</f>
        <v>0</v>
      </c>
    </row>
    <row r="106" spans="1:2" x14ac:dyDescent="0.15">
      <c r="A106" s="150" t="s">
        <v>314</v>
      </c>
      <c r="B106" s="150">
        <f>治療歴!$E$4</f>
        <v>0</v>
      </c>
    </row>
    <row r="107" spans="1:2" x14ac:dyDescent="0.15">
      <c r="A107" s="150" t="s">
        <v>315</v>
      </c>
      <c r="B107" s="150" t="str">
        <f>治療歴!$F$4</f>
        <v>保険   回/自費    回</v>
      </c>
    </row>
    <row r="108" spans="1:2" x14ac:dyDescent="0.15">
      <c r="A108" s="150" t="s">
        <v>316</v>
      </c>
      <c r="B108" s="150">
        <f>治療歴!$G$4</f>
        <v>0</v>
      </c>
    </row>
    <row r="110" spans="1:2" x14ac:dyDescent="0.15">
      <c r="A110" s="150" t="s">
        <v>317</v>
      </c>
      <c r="B110" s="150">
        <f>治療歴!$C$8</f>
        <v>0</v>
      </c>
    </row>
    <row r="111" spans="1:2" x14ac:dyDescent="0.15">
      <c r="A111" s="150" t="s">
        <v>318</v>
      </c>
      <c r="B111" s="150">
        <f>治療歴!$C$9</f>
        <v>0</v>
      </c>
    </row>
    <row r="112" spans="1:2" x14ac:dyDescent="0.15">
      <c r="A112" s="150" t="s">
        <v>319</v>
      </c>
      <c r="B112" s="150">
        <f>治療歴!$C$10</f>
        <v>0</v>
      </c>
    </row>
    <row r="113" spans="1:2" x14ac:dyDescent="0.15">
      <c r="A113" s="150" t="s">
        <v>320</v>
      </c>
      <c r="B113" s="150">
        <f>治療歴!$C$11</f>
        <v>0</v>
      </c>
    </row>
    <row r="114" spans="1:2" x14ac:dyDescent="0.15">
      <c r="A114" s="150" t="s">
        <v>321</v>
      </c>
      <c r="B114" s="150">
        <f>治療歴!$C$12</f>
        <v>0</v>
      </c>
    </row>
    <row r="115" spans="1:2" x14ac:dyDescent="0.15">
      <c r="A115" s="150" t="s">
        <v>322</v>
      </c>
      <c r="B115" s="150">
        <f>治療歴!$C$14</f>
        <v>0</v>
      </c>
    </row>
    <row r="116" spans="1:2" x14ac:dyDescent="0.15">
      <c r="A116" s="150" t="s">
        <v>358</v>
      </c>
      <c r="B116" s="150">
        <f>治療歴!$D$8</f>
        <v>0</v>
      </c>
    </row>
    <row r="117" spans="1:2" x14ac:dyDescent="0.15">
      <c r="A117" s="150" t="s">
        <v>359</v>
      </c>
      <c r="B117" s="150">
        <f>治療歴!$D$9</f>
        <v>0</v>
      </c>
    </row>
    <row r="118" spans="1:2" x14ac:dyDescent="0.15">
      <c r="A118" s="150" t="s">
        <v>360</v>
      </c>
      <c r="B118" s="150">
        <f>治療歴!$D$10</f>
        <v>0</v>
      </c>
    </row>
    <row r="119" spans="1:2" x14ac:dyDescent="0.15">
      <c r="A119" s="150" t="s">
        <v>361</v>
      </c>
      <c r="B119" s="150">
        <f>治療歴!$D$11</f>
        <v>0</v>
      </c>
    </row>
    <row r="120" spans="1:2" x14ac:dyDescent="0.15">
      <c r="A120" s="150" t="s">
        <v>362</v>
      </c>
      <c r="B120" s="150">
        <f>治療歴!$D$12</f>
        <v>0</v>
      </c>
    </row>
    <row r="121" spans="1:2" x14ac:dyDescent="0.15">
      <c r="A121" s="150" t="s">
        <v>363</v>
      </c>
      <c r="B121" s="150" t="str">
        <f>治療歴!$E$14</f>
        <v>結果詳細：</v>
      </c>
    </row>
    <row r="122" spans="1:2" x14ac:dyDescent="0.15">
      <c r="A122" s="150" t="s">
        <v>364</v>
      </c>
      <c r="B122" s="150" t="str">
        <f>治療歴!$E$8</f>
        <v>検査結果：</v>
      </c>
    </row>
    <row r="123" spans="1:2" x14ac:dyDescent="0.15">
      <c r="A123" s="150" t="s">
        <v>365</v>
      </c>
      <c r="B123" s="150">
        <f>治療歴!$E$9</f>
        <v>0</v>
      </c>
    </row>
    <row r="124" spans="1:2" x14ac:dyDescent="0.15">
      <c r="A124" s="150" t="s">
        <v>366</v>
      </c>
      <c r="B124" s="150">
        <f>治療歴!$E$10</f>
        <v>0</v>
      </c>
    </row>
    <row r="125" spans="1:2" x14ac:dyDescent="0.15">
      <c r="A125" s="150" t="s">
        <v>367</v>
      </c>
      <c r="B125" s="150">
        <f>治療歴!$E$11</f>
        <v>0</v>
      </c>
    </row>
    <row r="126" spans="1:2" x14ac:dyDescent="0.15">
      <c r="A126" s="150" t="s">
        <v>368</v>
      </c>
      <c r="B126" s="150" t="str">
        <f>治療歴!$E$12</f>
        <v>治療しましたか？</v>
      </c>
    </row>
    <row r="128" spans="1:2" x14ac:dyDescent="0.15">
      <c r="A128" s="150" t="s">
        <v>323</v>
      </c>
    </row>
    <row r="129" spans="1:2" x14ac:dyDescent="0.15">
      <c r="A129" s="150" t="s">
        <v>324</v>
      </c>
      <c r="B129" s="152" t="str">
        <f>IF(治療歴!$C$20 = "", "", 治療歴!$C$20)</f>
        <v/>
      </c>
    </row>
    <row r="130" spans="1:2" x14ac:dyDescent="0.15">
      <c r="A130" s="150" t="s">
        <v>325</v>
      </c>
      <c r="B130" s="152" t="str">
        <f>IF(治療歴!$C$21 = "", "", 治療歴!$C$21)</f>
        <v/>
      </c>
    </row>
    <row r="131" spans="1:2" x14ac:dyDescent="0.15">
      <c r="A131" s="150" t="s">
        <v>326</v>
      </c>
      <c r="B131" s="152" t="str">
        <f>IF(治療歴!$C$22 = "", "", 治療歴!$C$22)</f>
        <v/>
      </c>
    </row>
    <row r="132" spans="1:2" x14ac:dyDescent="0.15">
      <c r="A132" s="150" t="s">
        <v>327</v>
      </c>
      <c r="B132" s="152" t="str">
        <f>IF(治療歴!$C$23 = "", "", 治療歴!$C$23)</f>
        <v/>
      </c>
    </row>
    <row r="133" spans="1:2" x14ac:dyDescent="0.15">
      <c r="A133" s="150" t="s">
        <v>328</v>
      </c>
      <c r="B133" s="152" t="str">
        <f>IF(治療歴!$C$24 = "", "", 治療歴!$C$24)</f>
        <v/>
      </c>
    </row>
    <row r="134" spans="1:2" x14ac:dyDescent="0.15">
      <c r="A134" s="150" t="s">
        <v>369</v>
      </c>
      <c r="B134" s="150" t="str">
        <f>IF(治療歴!$D$20 = "", "",治療歴!$D$20)</f>
        <v/>
      </c>
    </row>
    <row r="135" spans="1:2" x14ac:dyDescent="0.15">
      <c r="A135" s="150" t="s">
        <v>370</v>
      </c>
      <c r="B135" s="150" t="str">
        <f>IF(治療歴!$D$21 = "", "", 治療歴!$D$21)</f>
        <v/>
      </c>
    </row>
    <row r="136" spans="1:2" x14ac:dyDescent="0.15">
      <c r="A136" s="150" t="s">
        <v>371</v>
      </c>
      <c r="B136" s="150" t="str">
        <f>IF(治療歴!$D$22 = "", "", 治療歴!$D$22)</f>
        <v/>
      </c>
    </row>
    <row r="137" spans="1:2" x14ac:dyDescent="0.15">
      <c r="A137" s="150" t="s">
        <v>372</v>
      </c>
      <c r="B137" s="150" t="str">
        <f>IF(治療歴!$D$23 = "", "", 治療歴!$D$23)</f>
        <v/>
      </c>
    </row>
    <row r="138" spans="1:2" x14ac:dyDescent="0.15">
      <c r="A138" s="150" t="s">
        <v>373</v>
      </c>
      <c r="B138" s="150" t="str">
        <f>IF(治療歴!D24 = "", "", 治療歴!D24)</f>
        <v/>
      </c>
    </row>
    <row r="140" spans="1:2" x14ac:dyDescent="0.15">
      <c r="A140" s="150" t="s">
        <v>329</v>
      </c>
    </row>
    <row r="141" spans="1:2" x14ac:dyDescent="0.15">
      <c r="A141" s="150" t="s">
        <v>374</v>
      </c>
      <c r="B141" s="152" t="str">
        <f>IF(治療歴!$F$20 = "", "", 治療歴!$F$20)</f>
        <v/>
      </c>
    </row>
    <row r="142" spans="1:2" x14ac:dyDescent="0.15">
      <c r="A142" s="150" t="s">
        <v>375</v>
      </c>
      <c r="B142" s="152" t="str">
        <f>IF(治療歴!$F$21 = "", "", 治療歴!$F$21)</f>
        <v/>
      </c>
    </row>
    <row r="143" spans="1:2" x14ac:dyDescent="0.15">
      <c r="A143" s="150" t="s">
        <v>376</v>
      </c>
      <c r="B143" s="152" t="str">
        <f>IF(治療歴!$F$22 = "", "", 治療歴!$F$22)</f>
        <v/>
      </c>
    </row>
    <row r="144" spans="1:2" x14ac:dyDescent="0.15">
      <c r="A144" s="150" t="s">
        <v>377</v>
      </c>
      <c r="B144" s="152" t="str">
        <f>IF(治療歴!$F$23 = "", "", 治療歴!$F$23)</f>
        <v/>
      </c>
    </row>
    <row r="145" spans="1:2" x14ac:dyDescent="0.15">
      <c r="A145" s="150" t="s">
        <v>378</v>
      </c>
      <c r="B145" s="152" t="str">
        <f>IF(治療歴!$F$24 = "", "", 治療歴!$F$24)</f>
        <v/>
      </c>
    </row>
    <row r="146" spans="1:2" x14ac:dyDescent="0.15">
      <c r="A146" s="150" t="s">
        <v>379</v>
      </c>
      <c r="B146" s="150" t="str">
        <f>IF(治療歴!$G$20 = "", "", 治療歴!$G$20)</f>
        <v/>
      </c>
    </row>
    <row r="147" spans="1:2" x14ac:dyDescent="0.15">
      <c r="A147" s="150" t="s">
        <v>380</v>
      </c>
      <c r="B147" s="150" t="str">
        <f>IF(治療歴!$G$21 = "", "", 治療歴!$G$21)</f>
        <v/>
      </c>
    </row>
    <row r="148" spans="1:2" x14ac:dyDescent="0.15">
      <c r="A148" s="150" t="s">
        <v>381</v>
      </c>
      <c r="B148" s="150" t="str">
        <f>IF(治療歴!$G$22 = "", "", 治療歴!$G$22)</f>
        <v/>
      </c>
    </row>
    <row r="149" spans="1:2" x14ac:dyDescent="0.15">
      <c r="A149" s="150" t="s">
        <v>382</v>
      </c>
      <c r="B149" s="150" t="str">
        <f>IF(治療歴!$G$23 = "", "", 治療歴!$G$23)</f>
        <v/>
      </c>
    </row>
    <row r="150" spans="1:2" x14ac:dyDescent="0.15">
      <c r="A150" s="150" t="s">
        <v>383</v>
      </c>
      <c r="B150" s="150" t="str">
        <f>IF(治療歴!$G$24 = "", "", 治療歴!$G$24)</f>
        <v/>
      </c>
    </row>
    <row r="152" spans="1:2" x14ac:dyDescent="0.15">
      <c r="A152" s="150" t="s">
        <v>384</v>
      </c>
      <c r="B152" s="152" t="str">
        <f>IF(治療歴!$C$33 = "", "",治療歴!$C$33)</f>
        <v/>
      </c>
    </row>
    <row r="153" spans="1:2" x14ac:dyDescent="0.15">
      <c r="A153" s="150" t="s">
        <v>385</v>
      </c>
      <c r="B153" s="150" t="str">
        <f>IF(治療歴!$D$33= "", "", 治療歴!$D$33)</f>
        <v/>
      </c>
    </row>
    <row r="155" spans="1:2" x14ac:dyDescent="0.15">
      <c r="A155" s="150" t="s">
        <v>391</v>
      </c>
    </row>
    <row r="156" spans="1:2" x14ac:dyDescent="0.15">
      <c r="A156" s="150" t="s">
        <v>330</v>
      </c>
      <c r="B156" s="150" t="str">
        <f>IF(治療歴!$G$33 = "", "",治療歴!$G$33)</f>
        <v/>
      </c>
    </row>
    <row r="157" spans="1:2" x14ac:dyDescent="0.15">
      <c r="A157" s="150" t="s">
        <v>331</v>
      </c>
      <c r="B157" s="150" t="str">
        <f>IF(治療歴!$G$34 = "", "", 治療歴!$G$34)</f>
        <v/>
      </c>
    </row>
    <row r="158" spans="1:2" x14ac:dyDescent="0.15">
      <c r="A158" s="150" t="s">
        <v>392</v>
      </c>
    </row>
    <row r="159" spans="1:2" x14ac:dyDescent="0.15">
      <c r="A159" s="150" t="s">
        <v>332</v>
      </c>
      <c r="B159" s="150" t="str">
        <f>IF(治療歴!$G$35 = "", "", 治療歴!$G$35)</f>
        <v/>
      </c>
    </row>
    <row r="160" spans="1:2" x14ac:dyDescent="0.15">
      <c r="A160" s="150" t="s">
        <v>333</v>
      </c>
      <c r="B160" s="150" t="str">
        <f>IF(治療歴!$G$36 = "", "", 治療歴!$G$36)</f>
        <v/>
      </c>
    </row>
    <row r="161" spans="1:2" x14ac:dyDescent="0.15">
      <c r="A161" s="150" t="s">
        <v>334</v>
      </c>
      <c r="B161" s="150" t="str">
        <f>IF(治療歴!$G$37 = "", "", 治療歴!$G$37)</f>
        <v/>
      </c>
    </row>
    <row r="163" spans="1:2" x14ac:dyDescent="0.15">
      <c r="A163" s="150" t="s">
        <v>393</v>
      </c>
    </row>
    <row r="164" spans="1:2" x14ac:dyDescent="0.15">
      <c r="A164" s="150" t="s">
        <v>386</v>
      </c>
      <c r="B164" s="152" t="str">
        <f>IF(治療歴!C35= "", "", 治療歴!C35)</f>
        <v/>
      </c>
    </row>
    <row r="165" spans="1:2" x14ac:dyDescent="0.15">
      <c r="A165" s="150" t="s">
        <v>51</v>
      </c>
      <c r="B165" s="150" t="str">
        <f>IF(治療歴!$D$35 = "", "", 治療歴!$D$35)</f>
        <v/>
      </c>
    </row>
    <row r="166" spans="1:2" x14ac:dyDescent="0.15">
      <c r="A166" s="150" t="s">
        <v>52</v>
      </c>
      <c r="B166" s="150" t="str">
        <f>IF(治療歴!$D$36 = "", "", 治療歴!$D$36)</f>
        <v/>
      </c>
    </row>
    <row r="167" spans="1:2" x14ac:dyDescent="0.15">
      <c r="A167" s="150" t="s">
        <v>335</v>
      </c>
      <c r="B167" s="150" t="str">
        <f>IF(治療歴!$D$37 = "", "", 治療歴!$D$37)</f>
        <v/>
      </c>
    </row>
    <row r="169" spans="1:2" x14ac:dyDescent="0.15">
      <c r="A169" s="150" t="s">
        <v>388</v>
      </c>
    </row>
    <row r="170" spans="1:2" x14ac:dyDescent="0.15">
      <c r="A170" s="150" t="s">
        <v>53</v>
      </c>
      <c r="B170" s="150">
        <f>不育!$D$5</f>
        <v>0</v>
      </c>
    </row>
    <row r="171" spans="1:2" x14ac:dyDescent="0.15">
      <c r="A171" s="150" t="s">
        <v>469</v>
      </c>
      <c r="B171" s="150">
        <f>不育!$D$6</f>
        <v>0</v>
      </c>
    </row>
    <row r="172" spans="1:2" x14ac:dyDescent="0.15">
      <c r="A172" s="150" t="s">
        <v>470</v>
      </c>
      <c r="B172" s="150">
        <f>不育!$D$7</f>
        <v>0</v>
      </c>
    </row>
    <row r="173" spans="1:2" x14ac:dyDescent="0.15">
      <c r="A173" s="150" t="s">
        <v>471</v>
      </c>
      <c r="B173" s="150">
        <f>不育!$D$8</f>
        <v>0</v>
      </c>
    </row>
    <row r="175" spans="1:2" x14ac:dyDescent="0.15">
      <c r="A175" s="150" t="s">
        <v>389</v>
      </c>
    </row>
    <row r="176" spans="1:2" x14ac:dyDescent="0.15">
      <c r="A176" s="150" t="s">
        <v>524</v>
      </c>
      <c r="B176" s="150">
        <f>不育!$D$9</f>
        <v>0</v>
      </c>
    </row>
    <row r="177" spans="1:2" x14ac:dyDescent="0.15">
      <c r="A177" s="150" t="s">
        <v>55</v>
      </c>
      <c r="B177" s="150">
        <f>不育!$D$10</f>
        <v>0</v>
      </c>
    </row>
    <row r="178" spans="1:2" x14ac:dyDescent="0.15">
      <c r="A178" s="150" t="s">
        <v>525</v>
      </c>
      <c r="B178" s="150">
        <f>不育!$D$11</f>
        <v>0</v>
      </c>
    </row>
    <row r="179" spans="1:2" x14ac:dyDescent="0.15">
      <c r="A179" s="150" t="s">
        <v>529</v>
      </c>
      <c r="B179" s="150">
        <f>不育!$D$12</f>
        <v>0</v>
      </c>
    </row>
    <row r="180" spans="1:2" x14ac:dyDescent="0.15">
      <c r="A180" s="150" t="s">
        <v>526</v>
      </c>
      <c r="B180" s="150">
        <f>不育!$D$13</f>
        <v>0</v>
      </c>
    </row>
    <row r="181" spans="1:2" x14ac:dyDescent="0.15">
      <c r="A181" s="150" t="s">
        <v>530</v>
      </c>
      <c r="B181" s="150">
        <f>不育!$D$14</f>
        <v>0</v>
      </c>
    </row>
    <row r="182" spans="1:2" x14ac:dyDescent="0.15">
      <c r="A182" s="150" t="s">
        <v>527</v>
      </c>
      <c r="B182" s="150">
        <f>不育!$D$15</f>
        <v>0</v>
      </c>
    </row>
    <row r="183" spans="1:2" x14ac:dyDescent="0.15">
      <c r="A183" s="150" t="s">
        <v>528</v>
      </c>
      <c r="B183" s="150">
        <f>不育!$D$16</f>
        <v>0</v>
      </c>
    </row>
    <row r="184" spans="1:2" x14ac:dyDescent="0.15">
      <c r="A184" s="150" t="s">
        <v>58</v>
      </c>
      <c r="B184" s="150">
        <f>不育!$D$17</f>
        <v>0</v>
      </c>
    </row>
    <row r="185" spans="1:2" x14ac:dyDescent="0.15">
      <c r="A185" s="150" t="s">
        <v>336</v>
      </c>
      <c r="B185" s="150">
        <f>不育!$D$18</f>
        <v>0</v>
      </c>
    </row>
    <row r="186" spans="1:2" x14ac:dyDescent="0.15">
      <c r="A186" s="150" t="s">
        <v>531</v>
      </c>
      <c r="B186" s="150">
        <f>不育!$D$19</f>
        <v>0</v>
      </c>
    </row>
    <row r="187" spans="1:2" x14ac:dyDescent="0.15">
      <c r="A187" s="150" t="s">
        <v>337</v>
      </c>
      <c r="B187" s="150">
        <f>不育!$D$20</f>
        <v>0</v>
      </c>
    </row>
    <row r="188" spans="1:2" x14ac:dyDescent="0.15">
      <c r="A188" s="150" t="s">
        <v>60</v>
      </c>
      <c r="B188" s="150">
        <f>不育!$D$21</f>
        <v>0</v>
      </c>
    </row>
    <row r="189" spans="1:2" x14ac:dyDescent="0.15">
      <c r="A189" s="150" t="s">
        <v>61</v>
      </c>
      <c r="B189" s="150">
        <f>不育!$D$22</f>
        <v>0</v>
      </c>
    </row>
    <row r="190" spans="1:2" x14ac:dyDescent="0.15">
      <c r="A190" s="150" t="s">
        <v>62</v>
      </c>
      <c r="B190" s="150">
        <f>不育!$D$23</f>
        <v>0</v>
      </c>
    </row>
    <row r="191" spans="1:2" x14ac:dyDescent="0.15">
      <c r="A191" s="150" t="s">
        <v>532</v>
      </c>
      <c r="B191" s="150">
        <f>不育!$D$24</f>
        <v>0</v>
      </c>
    </row>
    <row r="192" spans="1:2" x14ac:dyDescent="0.15">
      <c r="A192" s="150" t="s">
        <v>64</v>
      </c>
      <c r="B192" s="150">
        <f>不育!$D$25</f>
        <v>0</v>
      </c>
    </row>
    <row r="195" spans="1:2" x14ac:dyDescent="0.15">
      <c r="A195" s="150" t="s">
        <v>338</v>
      </c>
      <c r="B195" s="150">
        <f>不育!$C$32</f>
        <v>0</v>
      </c>
    </row>
    <row r="196" spans="1:2" x14ac:dyDescent="0.15">
      <c r="A196" s="150" t="s">
        <v>339</v>
      </c>
      <c r="B196" s="150">
        <f>不育!$C$33</f>
        <v>0</v>
      </c>
    </row>
    <row r="197" spans="1:2" x14ac:dyDescent="0.15">
      <c r="A197" s="150" t="s">
        <v>340</v>
      </c>
      <c r="B197" s="150">
        <f>不育!$C$34</f>
        <v>0</v>
      </c>
    </row>
    <row r="198" spans="1:2" x14ac:dyDescent="0.15">
      <c r="A198" s="150" t="s">
        <v>341</v>
      </c>
      <c r="B198" s="150">
        <f>不育!C35</f>
        <v>0</v>
      </c>
    </row>
    <row r="200" spans="1:2" x14ac:dyDescent="0.15">
      <c r="A200" s="150" t="s">
        <v>395</v>
      </c>
      <c r="B200" s="150" t="str">
        <f>IF(不育!$D$28 = "", "", 不育!$D$28)</f>
        <v/>
      </c>
    </row>
    <row r="201" spans="1:2" x14ac:dyDescent="0.15">
      <c r="A201" s="150" t="s">
        <v>396</v>
      </c>
      <c r="B201" s="150" t="str">
        <f>IF(不育!$D$29 = "", "", 不育!$D$29)</f>
        <v/>
      </c>
    </row>
    <row r="203" spans="1:2" x14ac:dyDescent="0.15">
      <c r="A203" s="150" t="s">
        <v>397</v>
      </c>
    </row>
    <row r="204" spans="1:2" x14ac:dyDescent="0.15">
      <c r="A204" s="150" t="s">
        <v>514</v>
      </c>
      <c r="B204" s="150" t="str">
        <f>IF(妊娠歴!$B$6 = "", "", 妊娠歴!$B$6)</f>
        <v/>
      </c>
    </row>
    <row r="205" spans="1:2" x14ac:dyDescent="0.15">
      <c r="A205" s="150" t="s">
        <v>515</v>
      </c>
      <c r="B205" s="150" t="str">
        <f>IF(妊娠歴!$B$7 = "", "", 妊娠歴!$B$7)</f>
        <v/>
      </c>
    </row>
    <row r="206" spans="1:2" x14ac:dyDescent="0.15">
      <c r="A206" s="150" t="s">
        <v>516</v>
      </c>
      <c r="B206" s="150" t="str">
        <f>IF(妊娠歴!$B$8 = "", "", 妊娠歴!$B$8)</f>
        <v/>
      </c>
    </row>
    <row r="207" spans="1:2" x14ac:dyDescent="0.15">
      <c r="A207" s="150" t="s">
        <v>517</v>
      </c>
      <c r="B207" s="150" t="str">
        <f>IF(妊娠歴!$B$9 = "", "", 妊娠歴!$B$9)</f>
        <v/>
      </c>
    </row>
    <row r="208" spans="1:2" x14ac:dyDescent="0.15">
      <c r="A208" s="150" t="s">
        <v>518</v>
      </c>
      <c r="B208" s="150" t="str">
        <f>IF(妊娠歴!$B$10 = "", "", 妊娠歴!$B$10)</f>
        <v/>
      </c>
    </row>
    <row r="209" spans="1:2" x14ac:dyDescent="0.15">
      <c r="A209" s="150" t="s">
        <v>519</v>
      </c>
      <c r="B209" s="150" t="str">
        <f>IF(妊娠歴!$B$11 = "", "", 妊娠歴!$B$11)</f>
        <v/>
      </c>
    </row>
    <row r="210" spans="1:2" x14ac:dyDescent="0.15">
      <c r="A210" s="150" t="s">
        <v>520</v>
      </c>
      <c r="B210" s="150" t="str">
        <f>IF(妊娠歴!$B$12 = "", "", 妊娠歴!$B$12)</f>
        <v/>
      </c>
    </row>
    <row r="211" spans="1:2" x14ac:dyDescent="0.15">
      <c r="A211" s="150" t="s">
        <v>521</v>
      </c>
      <c r="B211" s="150" t="str">
        <f>IF(妊娠歴!$B$13 = "", "", 妊娠歴!$B$13)</f>
        <v/>
      </c>
    </row>
    <row r="212" spans="1:2" x14ac:dyDescent="0.15">
      <c r="A212" s="150" t="s">
        <v>522</v>
      </c>
      <c r="B212" s="150" t="str">
        <f>IF(妊娠歴!$B$14 = "", "", 妊娠歴!$B$14)</f>
        <v/>
      </c>
    </row>
    <row r="213" spans="1:2" x14ac:dyDescent="0.15">
      <c r="A213" s="150" t="s">
        <v>523</v>
      </c>
      <c r="B213" s="150" t="str">
        <f>IF(妊娠歴!$B$15 = "", "", 妊娠歴!$B$15)</f>
        <v/>
      </c>
    </row>
    <row r="215" spans="1:2" x14ac:dyDescent="0.15">
      <c r="A215" s="150" t="s">
        <v>398</v>
      </c>
      <c r="B215" s="150" t="str">
        <f>IF(妊娠歴!$C$6 = "", "", 妊娠歴!$C$6)</f>
        <v/>
      </c>
    </row>
    <row r="216" spans="1:2" x14ac:dyDescent="0.15">
      <c r="A216" s="150" t="s">
        <v>399</v>
      </c>
      <c r="B216" s="150" t="str">
        <f>IF(妊娠歴!$C$7 = "", "",妊娠歴!$C$7)</f>
        <v/>
      </c>
    </row>
    <row r="217" spans="1:2" x14ac:dyDescent="0.15">
      <c r="A217" s="150" t="s">
        <v>400</v>
      </c>
      <c r="B217" s="150" t="str">
        <f>IF(妊娠歴!$C$8 = "", "",妊娠歴!$C$8)</f>
        <v/>
      </c>
    </row>
    <row r="218" spans="1:2" x14ac:dyDescent="0.15">
      <c r="A218" s="150" t="s">
        <v>401</v>
      </c>
      <c r="B218" s="150" t="str">
        <f>IF(妊娠歴!$C$9 = "", "", 妊娠歴!$C$9)</f>
        <v/>
      </c>
    </row>
    <row r="219" spans="1:2" x14ac:dyDescent="0.15">
      <c r="A219" s="150" t="s">
        <v>402</v>
      </c>
      <c r="B219" s="150" t="str">
        <f>IF(妊娠歴!$C$10 = "", "", 妊娠歴!$C$10)</f>
        <v/>
      </c>
    </row>
    <row r="220" spans="1:2" x14ac:dyDescent="0.15">
      <c r="A220" s="150" t="s">
        <v>403</v>
      </c>
      <c r="B220" s="150" t="str">
        <f>IF(妊娠歴!$C$11 = "", "", 妊娠歴!$C$11)</f>
        <v/>
      </c>
    </row>
    <row r="221" spans="1:2" x14ac:dyDescent="0.15">
      <c r="A221" s="150" t="s">
        <v>404</v>
      </c>
      <c r="B221" s="150" t="str">
        <f>IF(妊娠歴!$C$12 = "", "", 妊娠歴!$C$12)</f>
        <v/>
      </c>
    </row>
    <row r="222" spans="1:2" x14ac:dyDescent="0.15">
      <c r="A222" s="150" t="s">
        <v>405</v>
      </c>
      <c r="B222" s="150" t="str">
        <f>IF(妊娠歴!$C$13 = "", "", 妊娠歴!$C$13)</f>
        <v/>
      </c>
    </row>
    <row r="223" spans="1:2" x14ac:dyDescent="0.15">
      <c r="A223" s="150" t="s">
        <v>406</v>
      </c>
      <c r="B223" s="150" t="str">
        <f>IF(妊娠歴!$C$14 = "", "",妊娠歴!$C$14)</f>
        <v/>
      </c>
    </row>
    <row r="224" spans="1:2" x14ac:dyDescent="0.15">
      <c r="A224" s="150" t="s">
        <v>407</v>
      </c>
      <c r="B224" s="150" t="str">
        <f>IF(妊娠歴!$C$15 = "", "", 妊娠歴!$C$15)</f>
        <v/>
      </c>
    </row>
    <row r="226" spans="1:2" x14ac:dyDescent="0.15">
      <c r="A226" s="150" t="s">
        <v>408</v>
      </c>
      <c r="B226" s="150" t="str">
        <f>IF(妊娠歴!$D$6 = "", "", 妊娠歴!$D$6)</f>
        <v/>
      </c>
    </row>
    <row r="227" spans="1:2" x14ac:dyDescent="0.15">
      <c r="A227" s="150" t="s">
        <v>409</v>
      </c>
      <c r="B227" s="150" t="str">
        <f>IF(妊娠歴!$D$7 = "", "", 妊娠歴!$D$7)</f>
        <v/>
      </c>
    </row>
    <row r="228" spans="1:2" x14ac:dyDescent="0.15">
      <c r="A228" s="150" t="s">
        <v>410</v>
      </c>
      <c r="B228" s="150" t="str">
        <f>IF(妊娠歴!$D$8 = "", "", 妊娠歴!$D$8)</f>
        <v/>
      </c>
    </row>
    <row r="229" spans="1:2" x14ac:dyDescent="0.15">
      <c r="A229" s="150" t="s">
        <v>411</v>
      </c>
      <c r="B229" s="150" t="str">
        <f>IF(  妊娠歴!$D$9  = "", "", 妊娠歴!$D$9  )</f>
        <v/>
      </c>
    </row>
    <row r="230" spans="1:2" x14ac:dyDescent="0.15">
      <c r="A230" s="150" t="s">
        <v>412</v>
      </c>
      <c r="B230" s="150" t="str">
        <f>IF( 妊娠歴!$D$10 = "", "", 妊娠歴!$D$10 )</f>
        <v/>
      </c>
    </row>
    <row r="231" spans="1:2" x14ac:dyDescent="0.15">
      <c r="A231" s="150" t="s">
        <v>413</v>
      </c>
      <c r="B231" s="150" t="str">
        <f>IF( 妊娠歴!$D$11 = "", "", 妊娠歴!$D$11 )</f>
        <v/>
      </c>
    </row>
    <row r="232" spans="1:2" x14ac:dyDescent="0.15">
      <c r="A232" s="150" t="s">
        <v>414</v>
      </c>
      <c r="B232" s="150" t="str">
        <f>IF( 妊娠歴!$D$12 = "", "", 妊娠歴!$D$12 )</f>
        <v/>
      </c>
    </row>
    <row r="233" spans="1:2" x14ac:dyDescent="0.15">
      <c r="A233" s="150" t="s">
        <v>415</v>
      </c>
      <c r="B233" s="150" t="str">
        <f>IF( 妊娠歴!$D$13 = "", "", 妊娠歴!$D$13 )</f>
        <v/>
      </c>
    </row>
    <row r="234" spans="1:2" x14ac:dyDescent="0.15">
      <c r="A234" s="150" t="s">
        <v>416</v>
      </c>
      <c r="B234" s="150" t="str">
        <f>IF( 妊娠歴!$D$14 = "", "", 妊娠歴!$D$14 )</f>
        <v/>
      </c>
    </row>
    <row r="235" spans="1:2" x14ac:dyDescent="0.15">
      <c r="A235" s="150" t="s">
        <v>417</v>
      </c>
      <c r="B235" s="150" t="str">
        <f>IF( 妊娠歴!$D$15 = "", "", 妊娠歴!$D$15 )</f>
        <v/>
      </c>
    </row>
    <row r="237" spans="1:2" x14ac:dyDescent="0.15">
      <c r="A237" s="150" t="s">
        <v>418</v>
      </c>
      <c r="B237" s="150" t="str">
        <f>IF( 妊娠歴!$E$6 = "", "",妊娠歴!$E$6)</f>
        <v/>
      </c>
    </row>
    <row r="238" spans="1:2" x14ac:dyDescent="0.15">
      <c r="A238" s="150" t="s">
        <v>419</v>
      </c>
      <c r="B238" s="150" t="str">
        <f>IF( 妊娠歴!$E$7 = "", "", 妊娠歴!$E$7 )</f>
        <v/>
      </c>
    </row>
    <row r="239" spans="1:2" x14ac:dyDescent="0.15">
      <c r="A239" s="150" t="s">
        <v>420</v>
      </c>
      <c r="B239" s="150" t="str">
        <f>IF( 妊娠歴!$E$8= "", "", 妊娠歴!$E$8 )</f>
        <v/>
      </c>
    </row>
    <row r="240" spans="1:2" x14ac:dyDescent="0.15">
      <c r="A240" s="150" t="s">
        <v>421</v>
      </c>
      <c r="B240" s="150" t="str">
        <f>IF(妊娠歴!$E$9 = "", "", 妊娠歴!$E$9 )</f>
        <v/>
      </c>
    </row>
    <row r="241" spans="1:2" x14ac:dyDescent="0.15">
      <c r="A241" s="150" t="s">
        <v>422</v>
      </c>
      <c r="B241" s="150" t="str">
        <f>IF( 妊娠歴!$E$10 = "", "", 妊娠歴!$E$10 )</f>
        <v/>
      </c>
    </row>
    <row r="242" spans="1:2" x14ac:dyDescent="0.15">
      <c r="A242" s="150" t="s">
        <v>423</v>
      </c>
      <c r="B242" s="150" t="str">
        <f>IF( 妊娠歴!$E$11 = "", "", 妊娠歴!$E$11 )</f>
        <v/>
      </c>
    </row>
    <row r="243" spans="1:2" x14ac:dyDescent="0.15">
      <c r="A243" s="150" t="s">
        <v>424</v>
      </c>
      <c r="B243" s="150" t="str">
        <f>IF( 妊娠歴!$E$12 = "", "", 妊娠歴!$E$12 )</f>
        <v/>
      </c>
    </row>
    <row r="244" spans="1:2" x14ac:dyDescent="0.15">
      <c r="A244" s="150" t="s">
        <v>425</v>
      </c>
      <c r="B244" s="150" t="str">
        <f>IF( 妊娠歴!$E$13 = "", "", 妊娠歴!$E$13 )</f>
        <v/>
      </c>
    </row>
    <row r="245" spans="1:2" x14ac:dyDescent="0.15">
      <c r="A245" s="150" t="s">
        <v>426</v>
      </c>
      <c r="B245" s="150" t="str">
        <f>IF(妊娠歴!$E$14 = "", "", 妊娠歴!$E$14 )</f>
        <v/>
      </c>
    </row>
    <row r="246" spans="1:2" x14ac:dyDescent="0.15">
      <c r="A246" s="150" t="s">
        <v>427</v>
      </c>
      <c r="B246" s="150" t="str">
        <f>IF( 妊娠歴!$E$15 = "", "", 妊娠歴!$E$15 )</f>
        <v/>
      </c>
    </row>
    <row r="248" spans="1:2" x14ac:dyDescent="0.15">
      <c r="A248" s="150" t="s">
        <v>428</v>
      </c>
      <c r="B248" s="150" t="str">
        <f>IF( 妊娠歴!$F$6 = "", "", 妊娠歴!$F$6 )</f>
        <v/>
      </c>
    </row>
    <row r="249" spans="1:2" x14ac:dyDescent="0.15">
      <c r="A249" s="150" t="s">
        <v>429</v>
      </c>
      <c r="B249" s="150" t="str">
        <f>IF( 妊娠歴!$F$7 = "", "", 妊娠歴!$F$7 )</f>
        <v/>
      </c>
    </row>
    <row r="250" spans="1:2" x14ac:dyDescent="0.15">
      <c r="A250" s="150" t="s">
        <v>430</v>
      </c>
      <c r="B250" s="150" t="str">
        <f>IF( 妊娠歴!$F$8 = "", "", 妊娠歴!$F$8 )</f>
        <v/>
      </c>
    </row>
    <row r="251" spans="1:2" x14ac:dyDescent="0.15">
      <c r="A251" s="150" t="s">
        <v>431</v>
      </c>
      <c r="B251" s="150" t="str">
        <f>IF( 妊娠歴!$F$9 = "", "", 妊娠歴!$F$9 )</f>
        <v/>
      </c>
    </row>
    <row r="252" spans="1:2" x14ac:dyDescent="0.15">
      <c r="A252" s="150" t="s">
        <v>432</v>
      </c>
      <c r="B252" s="150" t="str">
        <f>IF( 妊娠歴!$F$10 = "", "", 妊娠歴!$F$10 )</f>
        <v/>
      </c>
    </row>
    <row r="253" spans="1:2" x14ac:dyDescent="0.15">
      <c r="A253" s="150" t="s">
        <v>433</v>
      </c>
      <c r="B253" s="150" t="str">
        <f>IF( 妊娠歴!$F$11 = "", "", 妊娠歴!$F$11 )</f>
        <v/>
      </c>
    </row>
    <row r="254" spans="1:2" x14ac:dyDescent="0.15">
      <c r="A254" s="150" t="s">
        <v>434</v>
      </c>
      <c r="B254" s="150" t="str">
        <f>IF( 妊娠歴!$F$12 = "", "", 妊娠歴!$F$12 )</f>
        <v/>
      </c>
    </row>
    <row r="255" spans="1:2" x14ac:dyDescent="0.15">
      <c r="A255" s="150" t="s">
        <v>435</v>
      </c>
      <c r="B255" s="150" t="str">
        <f>IF( 妊娠歴!$F$13 = "", "", 妊娠歴!$F$13 )</f>
        <v/>
      </c>
    </row>
    <row r="256" spans="1:2" x14ac:dyDescent="0.15">
      <c r="A256" s="150" t="s">
        <v>436</v>
      </c>
      <c r="B256" s="150" t="str">
        <f>IF( 妊娠歴!$F$14 = "", "", 妊娠歴!$F$14 )</f>
        <v/>
      </c>
    </row>
    <row r="257" spans="1:2" x14ac:dyDescent="0.15">
      <c r="A257" s="150" t="s">
        <v>437</v>
      </c>
      <c r="B257" s="150" t="str">
        <f>IF( 妊娠歴!$F$15 = "", "", 妊娠歴!$F$15 )</f>
        <v/>
      </c>
    </row>
    <row r="259" spans="1:2" x14ac:dyDescent="0.15">
      <c r="A259" s="150" t="s">
        <v>438</v>
      </c>
      <c r="B259" s="150" t="str">
        <f>IF( 妊娠歴!$G$6 = "", "",妊娠歴!$G$6 )</f>
        <v/>
      </c>
    </row>
    <row r="260" spans="1:2" x14ac:dyDescent="0.15">
      <c r="A260" s="150" t="s">
        <v>439</v>
      </c>
      <c r="B260" s="150" t="str">
        <f>IF( 妊娠歴!$G$7 = "", "", 妊娠歴!$G$7 )</f>
        <v/>
      </c>
    </row>
    <row r="261" spans="1:2" x14ac:dyDescent="0.15">
      <c r="A261" s="150" t="s">
        <v>440</v>
      </c>
      <c r="B261" s="150" t="str">
        <f>IF( 妊娠歴!$G$8 = "", "", 妊娠歴!$G$8 )</f>
        <v/>
      </c>
    </row>
    <row r="262" spans="1:2" x14ac:dyDescent="0.15">
      <c r="A262" s="150" t="s">
        <v>441</v>
      </c>
      <c r="B262" s="150" t="str">
        <f>IF( 妊娠歴!$G$9 = "", "",妊娠歴!$G$9 )</f>
        <v/>
      </c>
    </row>
    <row r="263" spans="1:2" x14ac:dyDescent="0.15">
      <c r="A263" s="150" t="s">
        <v>442</v>
      </c>
      <c r="B263" s="150" t="str">
        <f>IF( 妊娠歴!$G$10 = "", "", 妊娠歴!$G$10 )</f>
        <v/>
      </c>
    </row>
    <row r="264" spans="1:2" x14ac:dyDescent="0.15">
      <c r="A264" s="150" t="s">
        <v>443</v>
      </c>
      <c r="B264" s="150" t="str">
        <f>IF( 妊娠歴!$G$11 = "", "", 妊娠歴!$G$11 )</f>
        <v/>
      </c>
    </row>
    <row r="265" spans="1:2" x14ac:dyDescent="0.15">
      <c r="A265" s="150" t="s">
        <v>444</v>
      </c>
      <c r="B265" s="150" t="str">
        <f>IF( 妊娠歴!$G$12 = "", "", 妊娠歴!$G$12 )</f>
        <v/>
      </c>
    </row>
    <row r="266" spans="1:2" x14ac:dyDescent="0.15">
      <c r="A266" s="150" t="s">
        <v>445</v>
      </c>
      <c r="B266" s="150" t="str">
        <f>IF( 妊娠歴!$G$13 = "", "", 妊娠歴!$G$13 )</f>
        <v/>
      </c>
    </row>
    <row r="267" spans="1:2" x14ac:dyDescent="0.15">
      <c r="A267" s="150" t="s">
        <v>446</v>
      </c>
      <c r="B267" s="150" t="str">
        <f>IF( 妊娠歴!$G$14 = "", "", 妊娠歴!$G$14 )</f>
        <v/>
      </c>
    </row>
    <row r="268" spans="1:2" x14ac:dyDescent="0.15">
      <c r="A268" s="150" t="s">
        <v>447</v>
      </c>
      <c r="B268" s="150" t="str">
        <f>IF( 妊娠歴!$G$15 = "", "", 妊娠歴!$G$15 )</f>
        <v/>
      </c>
    </row>
    <row r="270" spans="1:2" x14ac:dyDescent="0.15">
      <c r="A270" s="150" t="s">
        <v>448</v>
      </c>
      <c r="B270" s="150" t="str">
        <f>IF( 妊娠歴!$H$6 = "", "", 妊娠歴!$H$6 )</f>
        <v/>
      </c>
    </row>
    <row r="271" spans="1:2" x14ac:dyDescent="0.15">
      <c r="A271" s="150" t="s">
        <v>449</v>
      </c>
      <c r="B271" s="150" t="str">
        <f>IF( 妊娠歴!$H$7 = "", "", 妊娠歴!$H$7 )</f>
        <v/>
      </c>
    </row>
    <row r="272" spans="1:2" x14ac:dyDescent="0.15">
      <c r="A272" s="150" t="s">
        <v>450</v>
      </c>
      <c r="B272" s="150" t="str">
        <f>IF( 妊娠歴!$H$8 = "", "", 妊娠歴!$H$8 )</f>
        <v/>
      </c>
    </row>
    <row r="273" spans="1:2" x14ac:dyDescent="0.15">
      <c r="A273" s="150" t="s">
        <v>451</v>
      </c>
      <c r="B273" s="150" t="str">
        <f>IF( 妊娠歴!$H$9 = "", "",妊娠歴!$H$9 )</f>
        <v/>
      </c>
    </row>
    <row r="274" spans="1:2" x14ac:dyDescent="0.15">
      <c r="A274" s="150" t="s">
        <v>452</v>
      </c>
      <c r="B274" s="150" t="str">
        <f>IF( 妊娠歴!$H$10 = "", "", 妊娠歴!$H$10 )</f>
        <v/>
      </c>
    </row>
    <row r="275" spans="1:2" x14ac:dyDescent="0.15">
      <c r="A275" s="150" t="s">
        <v>453</v>
      </c>
      <c r="B275" s="150" t="str">
        <f>IF( 妊娠歴!$H$11 = "", "",妊娠歴!$H$11 )</f>
        <v/>
      </c>
    </row>
    <row r="276" spans="1:2" x14ac:dyDescent="0.15">
      <c r="A276" s="150" t="s">
        <v>454</v>
      </c>
      <c r="B276" s="150" t="str">
        <f>IF(妊娠歴!$H$12= "", "", 妊娠歴!$H$12)</f>
        <v/>
      </c>
    </row>
    <row r="277" spans="1:2" x14ac:dyDescent="0.15">
      <c r="A277" s="150" t="s">
        <v>455</v>
      </c>
      <c r="B277" s="150" t="str">
        <f>IF( 妊娠歴!$H$13 = "", "", 妊娠歴!$H$13 )</f>
        <v/>
      </c>
    </row>
    <row r="278" spans="1:2" x14ac:dyDescent="0.15">
      <c r="A278" s="150" t="s">
        <v>456</v>
      </c>
      <c r="B278" s="150" t="str">
        <f>IF( 妊娠歴!$H$14 = "", "",妊娠歴!$H$14 )</f>
        <v/>
      </c>
    </row>
    <row r="279" spans="1:2" x14ac:dyDescent="0.15">
      <c r="A279" s="150" t="s">
        <v>457</v>
      </c>
      <c r="B279" s="150" t="str">
        <f>IF( 妊娠歴!$H$15 = "", "", 妊娠歴!$H$15 )</f>
        <v/>
      </c>
    </row>
    <row r="281" spans="1:2" x14ac:dyDescent="0.15">
      <c r="A281" s="150" t="s">
        <v>458</v>
      </c>
      <c r="B281" s="150" t="str">
        <f>IF( 妊娠歴!$I$6 = "", "",妊娠歴!$I$6 )</f>
        <v/>
      </c>
    </row>
    <row r="282" spans="1:2" x14ac:dyDescent="0.15">
      <c r="A282" s="150" t="s">
        <v>459</v>
      </c>
      <c r="B282" s="150" t="str">
        <f>IF( 妊娠歴!$I$7 = "", "", 妊娠歴!$I$7 )</f>
        <v/>
      </c>
    </row>
    <row r="283" spans="1:2" x14ac:dyDescent="0.15">
      <c r="A283" s="150" t="s">
        <v>460</v>
      </c>
      <c r="B283" s="150" t="str">
        <f>IF( 妊娠歴!$I$8 = "", "",妊娠歴!$I$8 )</f>
        <v/>
      </c>
    </row>
    <row r="284" spans="1:2" x14ac:dyDescent="0.15">
      <c r="A284" s="150" t="s">
        <v>461</v>
      </c>
      <c r="B284" s="150" t="str">
        <f>IF( 妊娠歴!$I$9 = "", "", 妊娠歴!$I$9 )</f>
        <v/>
      </c>
    </row>
    <row r="285" spans="1:2" x14ac:dyDescent="0.15">
      <c r="A285" s="150" t="s">
        <v>462</v>
      </c>
      <c r="B285" s="150" t="str">
        <f>IF(妊娠歴!$I$10 = "", "", 妊娠歴!$I$10 )</f>
        <v/>
      </c>
    </row>
    <row r="286" spans="1:2" x14ac:dyDescent="0.15">
      <c r="A286" s="150" t="s">
        <v>463</v>
      </c>
      <c r="B286" s="150" t="str">
        <f>IF( 妊娠歴!$I$11 = "", "", 妊娠歴!$I$11 )</f>
        <v/>
      </c>
    </row>
    <row r="287" spans="1:2" x14ac:dyDescent="0.15">
      <c r="A287" s="150" t="s">
        <v>464</v>
      </c>
      <c r="B287" s="150" t="str">
        <f>IF( 妊娠歴!$I$12 = "", "", 妊娠歴!$I$12 )</f>
        <v/>
      </c>
    </row>
    <row r="288" spans="1:2" x14ac:dyDescent="0.15">
      <c r="A288" s="150" t="s">
        <v>465</v>
      </c>
      <c r="B288" s="150" t="str">
        <f>IF( 妊娠歴!$I$13 = "", "", 妊娠歴!$I$13 )</f>
        <v/>
      </c>
    </row>
    <row r="289" spans="1:2" x14ac:dyDescent="0.15">
      <c r="A289" s="150" t="s">
        <v>466</v>
      </c>
      <c r="B289" s="150" t="str">
        <f>IF( 妊娠歴!$I$14 = "", "", 妊娠歴!$I$14 )</f>
        <v/>
      </c>
    </row>
    <row r="290" spans="1:2" x14ac:dyDescent="0.15">
      <c r="A290" s="150" t="s">
        <v>467</v>
      </c>
      <c r="B290" s="150" t="str">
        <f>IF( 妊娠歴!$I$15= "", "", 妊娠歴!$I$15 )</f>
        <v/>
      </c>
    </row>
    <row r="292" spans="1:2" x14ac:dyDescent="0.15">
      <c r="A292" s="150" t="s">
        <v>662</v>
      </c>
      <c r="B292" s="150">
        <f>治療歴!$C$14</f>
        <v>0</v>
      </c>
    </row>
    <row r="293" spans="1:2" x14ac:dyDescent="0.15">
      <c r="A293" s="150" t="s">
        <v>663</v>
      </c>
      <c r="B293" s="150">
        <f>治療歴!$D$14</f>
        <v>0</v>
      </c>
    </row>
    <row r="294" spans="1:2" x14ac:dyDescent="0.15">
      <c r="A294" s="150" t="s">
        <v>664</v>
      </c>
      <c r="B294" s="150" t="str">
        <f>治療歴!$E$14</f>
        <v>結果詳細：</v>
      </c>
    </row>
    <row r="295" spans="1:2" x14ac:dyDescent="0.15">
      <c r="A295" s="150" t="s">
        <v>665</v>
      </c>
      <c r="B295" s="150">
        <f>治療歴!$C$15</f>
        <v>0</v>
      </c>
    </row>
    <row r="296" spans="1:2" x14ac:dyDescent="0.15">
      <c r="A296" s="150" t="s">
        <v>666</v>
      </c>
      <c r="B296" s="150">
        <f>治療歴!$D$15</f>
        <v>0</v>
      </c>
    </row>
    <row r="297" spans="1:2" x14ac:dyDescent="0.15">
      <c r="A297" s="150" t="s">
        <v>667</v>
      </c>
      <c r="B297" s="150" t="str">
        <f>治療歴!$E$15</f>
        <v>結果詳細：</v>
      </c>
    </row>
  </sheetData>
  <sheetProtection algorithmName="SHA-512" hashValue="QSwEHzx1/1AfVe4EXvjNWCGqBVXz5jed93lzBep/BoXdIZpWub8jFY5OEpKAqT5Z+CalyU3As7dYvqoOHl5bHw==" saltValue="sg8KFZACzdM9oumpUzsThA==" spinCount="100000" sheet="1" objects="1" scenarios="1"/>
  <phoneticPr fontId="6"/>
  <pageMargins left="1.4173228346456694" right="0.23622047244094491"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基本情報</vt:lpstr>
      <vt:lpstr>問診票①</vt:lpstr>
      <vt:lpstr>問診表②</vt:lpstr>
      <vt:lpstr>治療歴</vt:lpstr>
      <vt:lpstr>妊娠歴</vt:lpstr>
      <vt:lpstr>ART歴</vt:lpstr>
      <vt:lpstr>不育</vt:lpstr>
      <vt:lpstr>当院使用</vt:lpstr>
      <vt:lpstr>c</vt:lpstr>
      <vt:lpstr>S</vt:lpstr>
      <vt:lpstr>治療歴!Print_Area</vt:lpstr>
      <vt:lpstr>問診票①!Print_Area</vt:lpstr>
    </vt:vector>
  </TitlesOfParts>
  <Company>ART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Tokyo Reproductionclinic</cp:lastModifiedBy>
  <cp:lastPrinted>2026-06-19T00:24:21Z</cp:lastPrinted>
  <dcterms:created xsi:type="dcterms:W3CDTF">2017-02-02T01:40:03Z</dcterms:created>
  <dcterms:modified xsi:type="dcterms:W3CDTF">2026-06-23T03:41:51Z</dcterms:modified>
</cp:coreProperties>
</file>